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5521" windowWidth="3960" windowHeight="2190" activeTab="0"/>
  </bookViews>
  <sheets>
    <sheet name="Analysis E" sheetId="1" r:id="rId1"/>
  </sheets>
  <definedNames>
    <definedName name="_Order1" hidden="1">255</definedName>
    <definedName name="_xlnm.Print_Area" localSheetId="0">'Analysis E'!$A$2:$J$76</definedName>
  </definedNames>
  <calcPr fullCalcOnLoad="1"/>
</workbook>
</file>

<file path=xl/sharedStrings.xml><?xml version="1.0" encoding="utf-8"?>
<sst xmlns="http://schemas.openxmlformats.org/spreadsheetml/2006/main" count="70" uniqueCount="63">
  <si>
    <t>UNIVERSITY OF NEW ORLEANS</t>
  </si>
  <si>
    <t>Balance</t>
  </si>
  <si>
    <t>Allocations</t>
  </si>
  <si>
    <t>Expenditures</t>
  </si>
  <si>
    <t>Transfers from Other Funds:</t>
  </si>
  <si>
    <t xml:space="preserve"> Auxiliary-</t>
  </si>
  <si>
    <t xml:space="preserve"> Restricted-</t>
  </si>
  <si>
    <t>Other Sources:</t>
  </si>
  <si>
    <t>State of Louisiana:</t>
  </si>
  <si>
    <t xml:space="preserve"> </t>
  </si>
  <si>
    <t xml:space="preserve"> Facility Planning and Control Department</t>
  </si>
  <si>
    <t>University debt:</t>
  </si>
  <si>
    <t xml:space="preserve">  1997A bond issue-</t>
  </si>
  <si>
    <t xml:space="preserve">   Major renovations and repairs</t>
  </si>
  <si>
    <t xml:space="preserve"> Board of regents equipment</t>
  </si>
  <si>
    <t xml:space="preserve">     Total State of Louisiana</t>
  </si>
  <si>
    <t xml:space="preserve">      Lighting and paving improvements</t>
  </si>
  <si>
    <t xml:space="preserve">    Total other sources - restated</t>
  </si>
  <si>
    <t xml:space="preserve">  Parking</t>
  </si>
  <si>
    <t xml:space="preserve">  University center renovations</t>
  </si>
  <si>
    <t xml:space="preserve">    Total auxiliary</t>
  </si>
  <si>
    <t xml:space="preserve">  Student lab - sciences</t>
  </si>
  <si>
    <t xml:space="preserve">    Total restricted</t>
  </si>
  <si>
    <t xml:space="preserve">    Total transfers from other funds</t>
  </si>
  <si>
    <t xml:space="preserve">  Other</t>
  </si>
  <si>
    <t xml:space="preserve">      Totals</t>
  </si>
  <si>
    <t xml:space="preserve">ANALYSIS E                         ANALYSIS OF CHANGES IN UNEXPENDED PLANT FUND BALANCES                         ANALYSIS E  </t>
  </si>
  <si>
    <t xml:space="preserve">   Earl K. Long library</t>
  </si>
  <si>
    <t xml:space="preserve">  Wellness center</t>
  </si>
  <si>
    <t xml:space="preserve">  Science building renovations</t>
  </si>
  <si>
    <t xml:space="preserve">  Tennis courts</t>
  </si>
  <si>
    <t xml:space="preserve">  2004A bond issue</t>
  </si>
  <si>
    <t xml:space="preserve">     Building and facility repairs</t>
  </si>
  <si>
    <t xml:space="preserve">  Cove furnishings</t>
  </si>
  <si>
    <t xml:space="preserve">  Administration building renovations</t>
  </si>
  <si>
    <t xml:space="preserve">   Kirschman hall</t>
  </si>
  <si>
    <t xml:space="preserve">   Building repairs</t>
  </si>
  <si>
    <t>July 1, 2007</t>
  </si>
  <si>
    <t>FOR THE YEAR ENDED JUNE 30, 2008</t>
  </si>
  <si>
    <t>June 30, 2008</t>
  </si>
  <si>
    <t xml:space="preserve">   Liberal Arts</t>
  </si>
  <si>
    <t xml:space="preserve">   Kiefer lakefront arena</t>
  </si>
  <si>
    <t xml:space="preserve">   Wellness Center</t>
  </si>
  <si>
    <t xml:space="preserve">   High temperature hot water distribution</t>
  </si>
  <si>
    <t xml:space="preserve">  Maestri field video board</t>
  </si>
  <si>
    <t xml:space="preserve">  Arena landscaping</t>
  </si>
  <si>
    <t xml:space="preserve">  Bookstore renovations</t>
  </si>
  <si>
    <t xml:space="preserve">  Campus wide alterations and repairs</t>
  </si>
  <si>
    <t xml:space="preserve">  CERM ac server room repairs</t>
  </si>
  <si>
    <t xml:space="preserve">  Earl K Long library learning common</t>
  </si>
  <si>
    <t xml:space="preserve">  Fine arts building renovations</t>
  </si>
  <si>
    <t xml:space="preserve">  Paving and drainage</t>
  </si>
  <si>
    <t xml:space="preserve">  Performing arts center renovations</t>
  </si>
  <si>
    <t xml:space="preserve">  Plant maintenance and repair</t>
  </si>
  <si>
    <t xml:space="preserve">  Pontchartrain hall boiler</t>
  </si>
  <si>
    <t xml:space="preserve">  Pontchartrain security fence</t>
  </si>
  <si>
    <t xml:space="preserve">  Pontchartrain hall irrigation</t>
  </si>
  <si>
    <t xml:space="preserve">  Pontchartrain tree planting</t>
  </si>
  <si>
    <t xml:space="preserve">  Pontchartrain hall kitchen</t>
  </si>
  <si>
    <t xml:space="preserve">  Pontchartrain hall mechanical room</t>
  </si>
  <si>
    <t xml:space="preserve">  North campus power plant</t>
  </si>
  <si>
    <t xml:space="preserve">  University center repairs</t>
  </si>
  <si>
    <t xml:space="preserve">  Wirelss internet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</si>
</sst>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2">
    <font>
      <sz val="11"/>
      <name val="P-TIMES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9"/>
      <name val="Arial"/>
      <family val="2"/>
    </font>
    <font>
      <u val="singleAccounting"/>
      <sz val="9"/>
      <name val="Arial"/>
      <family val="2"/>
    </font>
    <font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u val="doubleAccounting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166" fontId="2" fillId="0" borderId="0" xfId="42" applyNumberFormat="1" applyFont="1" applyAlignment="1">
      <alignment vertical="center"/>
    </xf>
    <xf numFmtId="166" fontId="2" fillId="0" borderId="0" xfId="42" applyNumberFormat="1" applyFont="1" applyBorder="1" applyAlignment="1">
      <alignment vertical="center"/>
    </xf>
    <xf numFmtId="166" fontId="3" fillId="33" borderId="10" xfId="42" applyNumberFormat="1" applyFont="1" applyFill="1" applyBorder="1" applyAlignment="1">
      <alignment horizontal="left" vertical="center"/>
    </xf>
    <xf numFmtId="166" fontId="3" fillId="33" borderId="11" xfId="42" applyNumberFormat="1" applyFont="1" applyFill="1" applyBorder="1" applyAlignment="1">
      <alignment vertical="center"/>
    </xf>
    <xf numFmtId="166" fontId="3" fillId="33" borderId="12" xfId="42" applyNumberFormat="1" applyFont="1" applyFill="1" applyBorder="1" applyAlignment="1">
      <alignment horizontal="right" vertical="center"/>
    </xf>
    <xf numFmtId="166" fontId="3" fillId="33" borderId="13" xfId="42" applyNumberFormat="1" applyFont="1" applyFill="1" applyBorder="1" applyAlignment="1">
      <alignment horizontal="center" vertical="center"/>
    </xf>
    <xf numFmtId="166" fontId="3" fillId="33" borderId="0" xfId="42" applyNumberFormat="1" applyFont="1" applyFill="1" applyBorder="1" applyAlignment="1">
      <alignment horizontal="center" vertical="center"/>
    </xf>
    <xf numFmtId="166" fontId="3" fillId="33" borderId="14" xfId="42" applyNumberFormat="1" applyFont="1" applyFill="1" applyBorder="1" applyAlignment="1">
      <alignment horizontal="center" vertical="center"/>
    </xf>
    <xf numFmtId="166" fontId="3" fillId="33" borderId="15" xfId="42" applyNumberFormat="1" applyFont="1" applyFill="1" applyBorder="1" applyAlignment="1">
      <alignment vertical="center"/>
    </xf>
    <xf numFmtId="166" fontId="3" fillId="33" borderId="16" xfId="42" applyNumberFormat="1" applyFont="1" applyFill="1" applyBorder="1" applyAlignment="1">
      <alignment vertical="center"/>
    </xf>
    <xf numFmtId="166" fontId="3" fillId="33" borderId="17" xfId="42" applyNumberFormat="1" applyFont="1" applyFill="1" applyBorder="1" applyAlignment="1">
      <alignment vertical="center"/>
    </xf>
    <xf numFmtId="166" fontId="2" fillId="0" borderId="0" xfId="42" applyNumberFormat="1" applyFont="1" applyBorder="1" applyAlignment="1">
      <alignment horizontal="center" vertical="center"/>
    </xf>
    <xf numFmtId="166" fontId="2" fillId="0" borderId="0" xfId="42" applyNumberFormat="1" applyFont="1" applyBorder="1" applyAlignment="1" applyProtection="1">
      <alignment vertical="center"/>
      <protection/>
    </xf>
    <xf numFmtId="166" fontId="4" fillId="0" borderId="0" xfId="42" applyNumberFormat="1" applyFont="1" applyBorder="1" applyAlignment="1" applyProtection="1" quotePrefix="1">
      <alignment horizontal="center" vertical="center"/>
      <protection/>
    </xf>
    <xf numFmtId="166" fontId="4" fillId="0" borderId="0" xfId="42" applyNumberFormat="1" applyFont="1" applyBorder="1" applyAlignment="1" applyProtection="1">
      <alignment horizontal="center" vertical="center"/>
      <protection/>
    </xf>
    <xf numFmtId="166" fontId="5" fillId="0" borderId="0" xfId="42" applyNumberFormat="1" applyFont="1" applyFill="1" applyBorder="1" applyAlignment="1" applyProtection="1">
      <alignment vertical="center"/>
      <protection/>
    </xf>
    <xf numFmtId="166" fontId="2" fillId="0" borderId="0" xfId="42" applyNumberFormat="1" applyFont="1" applyBorder="1" applyAlignment="1" applyProtection="1">
      <alignment horizontal="centerContinuous" vertical="center"/>
      <protection/>
    </xf>
    <xf numFmtId="166" fontId="2" fillId="0" borderId="0" xfId="42" applyNumberFormat="1" applyFont="1" applyFill="1" applyAlignment="1" quotePrefix="1">
      <alignment horizontal="left" vertical="center"/>
    </xf>
    <xf numFmtId="166" fontId="2" fillId="0" borderId="0" xfId="42" applyNumberFormat="1" applyFont="1" applyFill="1" applyBorder="1" applyAlignment="1" applyProtection="1">
      <alignment vertical="center"/>
      <protection/>
    </xf>
    <xf numFmtId="166" fontId="5" fillId="0" borderId="0" xfId="42" applyNumberFormat="1" applyFont="1" applyFill="1" applyBorder="1" applyAlignment="1" applyProtection="1">
      <alignment horizontal="right" vertical="center"/>
      <protection/>
    </xf>
    <xf numFmtId="166" fontId="2" fillId="0" borderId="0" xfId="42" applyNumberFormat="1" applyFont="1" applyFill="1" applyBorder="1" applyAlignment="1">
      <alignment vertical="center"/>
    </xf>
    <xf numFmtId="166" fontId="2" fillId="0" borderId="0" xfId="42" applyNumberFormat="1" applyFont="1" applyFill="1" applyAlignment="1">
      <alignment vertical="center"/>
    </xf>
    <xf numFmtId="166" fontId="2" fillId="0" borderId="0" xfId="42" applyNumberFormat="1" applyFont="1" applyFill="1" applyBorder="1" applyAlignment="1" applyProtection="1" quotePrefix="1">
      <alignment horizontal="center" vertical="center"/>
      <protection/>
    </xf>
    <xf numFmtId="166" fontId="2" fillId="0" borderId="0" xfId="42" applyNumberFormat="1" applyFont="1" applyFill="1" applyBorder="1" applyAlignment="1" applyProtection="1">
      <alignment horizontal="center" vertical="center"/>
      <protection/>
    </xf>
    <xf numFmtId="166" fontId="2" fillId="0" borderId="0" xfId="42" applyNumberFormat="1" applyFont="1" applyFill="1" applyBorder="1" applyAlignment="1" applyProtection="1">
      <alignment horizontal="right" vertical="center"/>
      <protection/>
    </xf>
    <xf numFmtId="166" fontId="2" fillId="0" borderId="0" xfId="42" applyNumberFormat="1" applyFont="1" applyFill="1" applyAlignment="1">
      <alignment horizontal="left" vertical="center"/>
    </xf>
    <xf numFmtId="166" fontId="7" fillId="0" borderId="0" xfId="42" applyNumberFormat="1" applyFont="1" applyFill="1" applyBorder="1" applyAlignment="1" applyProtection="1">
      <alignment vertical="center"/>
      <protection/>
    </xf>
    <xf numFmtId="166" fontId="4" fillId="0" borderId="0" xfId="42" applyNumberFormat="1" applyFont="1" applyFill="1" applyBorder="1" applyAlignment="1" applyProtection="1" quotePrefix="1">
      <alignment horizontal="center" vertical="center"/>
      <protection/>
    </xf>
    <xf numFmtId="166" fontId="4" fillId="0" borderId="0" xfId="42" applyNumberFormat="1" applyFont="1" applyFill="1" applyBorder="1" applyAlignment="1" applyProtection="1">
      <alignment horizontal="center" vertical="center"/>
      <protection/>
    </xf>
    <xf numFmtId="166" fontId="2" fillId="0" borderId="18" xfId="42" applyNumberFormat="1" applyFont="1" applyFill="1" applyBorder="1" applyAlignment="1">
      <alignment vertical="center"/>
    </xf>
    <xf numFmtId="166" fontId="2" fillId="33" borderId="0" xfId="42" applyNumberFormat="1" applyFont="1" applyFill="1" applyAlignment="1">
      <alignment vertical="center"/>
    </xf>
    <xf numFmtId="166" fontId="2" fillId="33" borderId="0" xfId="42" applyNumberFormat="1" applyFont="1" applyFill="1" applyBorder="1" applyAlignment="1" applyProtection="1">
      <alignment vertical="center"/>
      <protection/>
    </xf>
    <xf numFmtId="166" fontId="4" fillId="33" borderId="0" xfId="42" applyNumberFormat="1" applyFont="1" applyFill="1" applyBorder="1" applyAlignment="1" applyProtection="1" quotePrefix="1">
      <alignment horizontal="center" vertical="center"/>
      <protection/>
    </xf>
    <xf numFmtId="166" fontId="4" fillId="33" borderId="0" xfId="42" applyNumberFormat="1" applyFont="1" applyFill="1" applyBorder="1" applyAlignment="1" applyProtection="1">
      <alignment horizontal="center" vertical="center"/>
      <protection/>
    </xf>
    <xf numFmtId="166" fontId="2" fillId="33" borderId="0" xfId="42" applyNumberFormat="1" applyFont="1" applyFill="1" applyAlignment="1" quotePrefix="1">
      <alignment horizontal="left" vertical="center"/>
    </xf>
    <xf numFmtId="168" fontId="2" fillId="33" borderId="0" xfId="44" applyNumberFormat="1" applyFont="1" applyFill="1" applyBorder="1" applyAlignment="1" applyProtection="1" quotePrefix="1">
      <alignment horizontal="center" vertical="center"/>
      <protection/>
    </xf>
    <xf numFmtId="166" fontId="2" fillId="33" borderId="0" xfId="42" applyNumberFormat="1" applyFont="1" applyFill="1" applyBorder="1" applyAlignment="1" applyProtection="1" quotePrefix="1">
      <alignment horizontal="center" vertical="center"/>
      <protection/>
    </xf>
    <xf numFmtId="168" fontId="2" fillId="33" borderId="0" xfId="44" applyNumberFormat="1" applyFont="1" applyFill="1" applyBorder="1" applyAlignment="1" applyProtection="1">
      <alignment horizontal="center" vertical="center"/>
      <protection/>
    </xf>
    <xf numFmtId="166" fontId="2" fillId="33" borderId="0" xfId="42" applyNumberFormat="1" applyFont="1" applyFill="1" applyBorder="1" applyAlignment="1" applyProtection="1">
      <alignment horizontal="center" vertical="center"/>
      <protection/>
    </xf>
    <xf numFmtId="44" fontId="2" fillId="33" borderId="0" xfId="44" applyFont="1" applyFill="1" applyBorder="1" applyAlignment="1" applyProtection="1" quotePrefix="1">
      <alignment horizontal="center" vertical="center"/>
      <protection/>
    </xf>
    <xf numFmtId="166" fontId="2" fillId="33" borderId="0" xfId="42" applyNumberFormat="1" applyFont="1" applyFill="1" applyBorder="1" applyAlignment="1">
      <alignment vertical="center"/>
    </xf>
    <xf numFmtId="166" fontId="2" fillId="33" borderId="0" xfId="42" applyNumberFormat="1" applyFont="1" applyFill="1" applyBorder="1" applyAlignment="1" applyProtection="1">
      <alignment horizontal="right" vertical="center"/>
      <protection/>
    </xf>
    <xf numFmtId="166" fontId="5" fillId="33" borderId="0" xfId="42" applyNumberFormat="1" applyFont="1" applyFill="1" applyBorder="1" applyAlignment="1" applyProtection="1">
      <alignment vertical="center"/>
      <protection/>
    </xf>
    <xf numFmtId="166" fontId="7" fillId="33" borderId="0" xfId="42" applyNumberFormat="1" applyFont="1" applyFill="1" applyBorder="1" applyAlignment="1" applyProtection="1">
      <alignment vertical="center"/>
      <protection/>
    </xf>
    <xf numFmtId="166" fontId="2" fillId="33" borderId="19" xfId="42" applyNumberFormat="1" applyFont="1" applyFill="1" applyBorder="1" applyAlignment="1" applyProtection="1">
      <alignment horizontal="center" vertical="center"/>
      <protection/>
    </xf>
    <xf numFmtId="166" fontId="2" fillId="33" borderId="0" xfId="42" applyNumberFormat="1" applyFont="1" applyFill="1" applyAlignment="1">
      <alignment horizontal="left" vertical="center"/>
    </xf>
    <xf numFmtId="166" fontId="2" fillId="33" borderId="18" xfId="42" applyNumberFormat="1" applyFont="1" applyFill="1" applyBorder="1" applyAlignment="1" applyProtection="1">
      <alignment vertical="center"/>
      <protection/>
    </xf>
    <xf numFmtId="166" fontId="6" fillId="33" borderId="0" xfId="42" applyNumberFormat="1" applyFont="1" applyFill="1" applyBorder="1" applyAlignment="1" applyProtection="1">
      <alignment horizontal="right" vertical="center"/>
      <protection/>
    </xf>
    <xf numFmtId="166" fontId="7" fillId="33" borderId="0" xfId="42" applyNumberFormat="1" applyFont="1" applyFill="1" applyBorder="1" applyAlignment="1" applyProtection="1">
      <alignment horizontal="right" vertical="center"/>
      <protection/>
    </xf>
    <xf numFmtId="166" fontId="6" fillId="33" borderId="0" xfId="42" applyNumberFormat="1" applyFont="1" applyFill="1" applyBorder="1" applyAlignment="1" applyProtection="1">
      <alignment vertical="center"/>
      <protection/>
    </xf>
    <xf numFmtId="166" fontId="2" fillId="0" borderId="20" xfId="42" applyNumberFormat="1" applyFont="1" applyFill="1" applyBorder="1" applyAlignment="1" applyProtection="1">
      <alignment vertical="center"/>
      <protection/>
    </xf>
    <xf numFmtId="166" fontId="6" fillId="0" borderId="18" xfId="42" applyNumberFormat="1" applyFont="1" applyFill="1" applyBorder="1" applyAlignment="1" applyProtection="1">
      <alignment vertical="center"/>
      <protection/>
    </xf>
    <xf numFmtId="166" fontId="2" fillId="0" borderId="18" xfId="42" applyNumberFormat="1" applyFont="1" applyFill="1" applyBorder="1" applyAlignment="1" applyProtection="1">
      <alignment horizontal="right" vertical="center"/>
      <protection/>
    </xf>
    <xf numFmtId="166" fontId="2" fillId="0" borderId="19" xfId="42" applyNumberFormat="1" applyFont="1" applyFill="1" applyBorder="1" applyAlignment="1" applyProtection="1">
      <alignment vertical="center"/>
      <protection/>
    </xf>
    <xf numFmtId="168" fontId="2" fillId="0" borderId="21" xfId="44" applyNumberFormat="1" applyFont="1" applyFill="1" applyBorder="1" applyAlignment="1" applyProtection="1">
      <alignment vertical="center"/>
      <protection/>
    </xf>
    <xf numFmtId="166" fontId="8" fillId="0" borderId="0" xfId="42" applyNumberFormat="1" applyFont="1" applyFill="1" applyBorder="1" applyAlignment="1" applyProtection="1">
      <alignment vertical="center"/>
      <protection/>
    </xf>
    <xf numFmtId="166" fontId="2" fillId="33" borderId="18" xfId="42" applyNumberFormat="1" applyFont="1" applyFill="1" applyBorder="1" applyAlignment="1">
      <alignment vertical="center"/>
    </xf>
    <xf numFmtId="166" fontId="3" fillId="33" borderId="13" xfId="42" applyNumberFormat="1" applyFont="1" applyFill="1" applyBorder="1" applyAlignment="1">
      <alignment horizontal="center" vertical="center"/>
    </xf>
    <xf numFmtId="166" fontId="3" fillId="33" borderId="0" xfId="42" applyNumberFormat="1" applyFont="1" applyFill="1" applyBorder="1" applyAlignment="1">
      <alignment horizontal="center" vertical="center"/>
    </xf>
    <xf numFmtId="166" fontId="3" fillId="33" borderId="14" xfId="42" applyNumberFormat="1" applyFont="1" applyFill="1" applyBorder="1" applyAlignment="1">
      <alignment horizontal="center" vertical="center"/>
    </xf>
    <xf numFmtId="166" fontId="3" fillId="33" borderId="13" xfId="42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L131"/>
  <sheetViews>
    <sheetView tabSelected="1" defaultGridColor="0" zoomScalePageLayoutView="0" colorId="22" workbookViewId="0" topLeftCell="A1">
      <selection activeCell="A1" sqref="A1"/>
    </sheetView>
  </sheetViews>
  <sheetFormatPr defaultColWidth="9.796875" defaultRowHeight="14.25"/>
  <cols>
    <col min="1" max="1" width="15" style="1" customWidth="1"/>
    <col min="2" max="2" width="9.69921875" style="2" customWidth="1"/>
    <col min="3" max="3" width="11.59765625" style="2" customWidth="1"/>
    <col min="4" max="4" width="14.09765625" style="2" customWidth="1"/>
    <col min="5" max="5" width="1.59765625" style="2" customWidth="1"/>
    <col min="6" max="6" width="14.09765625" style="2" customWidth="1"/>
    <col min="7" max="7" width="1.59765625" style="2" customWidth="1"/>
    <col min="8" max="8" width="14.09765625" style="2" customWidth="1"/>
    <col min="9" max="9" width="1.59765625" style="2" customWidth="1"/>
    <col min="10" max="10" width="14.09765625" style="2" customWidth="1"/>
    <col min="11" max="11" width="12.3984375" style="2" bestFit="1" customWidth="1"/>
    <col min="12" max="16384" width="9.69921875" style="2" customWidth="1"/>
  </cols>
  <sheetData>
    <row r="1" ht="12.75" thickBot="1"/>
    <row r="2" spans="1:10" ht="4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12" customHeight="1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6" customHeight="1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ht="12.75" customHeight="1">
      <c r="A5" s="58" t="s">
        <v>26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" customHeight="1">
      <c r="A6" s="61" t="s">
        <v>38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4.5" customHeight="1" thickBot="1">
      <c r="A7" s="9"/>
      <c r="B7" s="10"/>
      <c r="C7" s="10"/>
      <c r="D7" s="10"/>
      <c r="E7" s="10"/>
      <c r="F7" s="10"/>
      <c r="G7" s="10"/>
      <c r="H7" s="10"/>
      <c r="I7" s="10"/>
      <c r="J7" s="11"/>
    </row>
    <row r="10" spans="4:10" ht="12">
      <c r="D10" s="12" t="s">
        <v>1</v>
      </c>
      <c r="E10" s="12"/>
      <c r="J10" s="12" t="s">
        <v>1</v>
      </c>
    </row>
    <row r="11" spans="2:10" ht="12">
      <c r="B11" s="13"/>
      <c r="C11" s="13"/>
      <c r="D11" s="14" t="s">
        <v>37</v>
      </c>
      <c r="E11" s="14"/>
      <c r="F11" s="15" t="s">
        <v>2</v>
      </c>
      <c r="G11" s="15"/>
      <c r="H11" s="15" t="s">
        <v>3</v>
      </c>
      <c r="I11" s="15"/>
      <c r="J11" s="14" t="s">
        <v>39</v>
      </c>
    </row>
    <row r="12" spans="2:10" ht="12">
      <c r="B12" s="13"/>
      <c r="C12" s="13"/>
      <c r="D12" s="14"/>
      <c r="E12" s="14"/>
      <c r="F12" s="15"/>
      <c r="G12" s="15"/>
      <c r="H12" s="15"/>
      <c r="I12" s="15"/>
      <c r="J12" s="14"/>
    </row>
    <row r="13" spans="1:10" s="21" customFormat="1" ht="12" customHeight="1">
      <c r="A13" s="31" t="s">
        <v>8</v>
      </c>
      <c r="B13" s="32"/>
      <c r="C13" s="32"/>
      <c r="D13" s="33"/>
      <c r="E13" s="33"/>
      <c r="F13" s="34"/>
      <c r="G13" s="34"/>
      <c r="H13" s="34"/>
      <c r="I13" s="34"/>
      <c r="J13" s="33"/>
    </row>
    <row r="14" spans="1:10" s="21" customFormat="1" ht="12">
      <c r="A14" s="26" t="s">
        <v>10</v>
      </c>
      <c r="B14" s="19"/>
      <c r="C14" s="19"/>
      <c r="D14" s="23"/>
      <c r="E14" s="23"/>
      <c r="H14" s="29"/>
      <c r="I14" s="29"/>
      <c r="J14" s="28"/>
    </row>
    <row r="15" spans="1:10" s="21" customFormat="1" ht="12" customHeight="1">
      <c r="A15" s="35" t="s">
        <v>35</v>
      </c>
      <c r="B15" s="32"/>
      <c r="C15" s="32"/>
      <c r="D15" s="36">
        <v>0</v>
      </c>
      <c r="E15" s="37"/>
      <c r="F15" s="38">
        <v>1020082</v>
      </c>
      <c r="G15" s="39"/>
      <c r="H15" s="38">
        <v>1020082</v>
      </c>
      <c r="I15" s="39"/>
      <c r="J15" s="40">
        <f aca="true" t="shared" si="0" ref="J15:J22">+F15-H15</f>
        <v>0</v>
      </c>
    </row>
    <row r="16" spans="1:10" s="21" customFormat="1" ht="12">
      <c r="A16" s="18" t="s">
        <v>40</v>
      </c>
      <c r="B16" s="19"/>
      <c r="C16" s="19"/>
      <c r="D16" s="23">
        <v>0</v>
      </c>
      <c r="E16" s="23"/>
      <c r="F16" s="24">
        <v>292885</v>
      </c>
      <c r="G16" s="24"/>
      <c r="H16" s="24">
        <v>292885</v>
      </c>
      <c r="I16" s="24"/>
      <c r="J16" s="23">
        <f t="shared" si="0"/>
        <v>0</v>
      </c>
    </row>
    <row r="17" spans="1:10" s="21" customFormat="1" ht="12" customHeight="1">
      <c r="A17" s="35" t="s">
        <v>41</v>
      </c>
      <c r="B17" s="32"/>
      <c r="C17" s="32"/>
      <c r="D17" s="37">
        <v>0</v>
      </c>
      <c r="E17" s="37"/>
      <c r="F17" s="39">
        <v>7336673</v>
      </c>
      <c r="G17" s="39"/>
      <c r="H17" s="39">
        <v>7336673</v>
      </c>
      <c r="I17" s="39"/>
      <c r="J17" s="37">
        <f t="shared" si="0"/>
        <v>0</v>
      </c>
    </row>
    <row r="18" spans="1:10" s="21" customFormat="1" ht="12" customHeight="1">
      <c r="A18" s="18" t="s">
        <v>27</v>
      </c>
      <c r="B18" s="19"/>
      <c r="C18" s="19"/>
      <c r="D18" s="23">
        <v>0</v>
      </c>
      <c r="E18" s="23"/>
      <c r="F18" s="24">
        <v>350242</v>
      </c>
      <c r="G18" s="24"/>
      <c r="H18" s="24">
        <v>350242</v>
      </c>
      <c r="I18" s="24"/>
      <c r="J18" s="23">
        <f t="shared" si="0"/>
        <v>0</v>
      </c>
    </row>
    <row r="19" spans="1:10" s="21" customFormat="1" ht="12" customHeight="1">
      <c r="A19" s="35" t="s">
        <v>42</v>
      </c>
      <c r="B19" s="32"/>
      <c r="C19" s="32"/>
      <c r="D19" s="37">
        <v>0</v>
      </c>
      <c r="E19" s="37"/>
      <c r="F19" s="39">
        <v>0</v>
      </c>
      <c r="G19" s="39"/>
      <c r="H19" s="39">
        <v>103606</v>
      </c>
      <c r="I19" s="39"/>
      <c r="J19" s="37">
        <f>+F19-H19</f>
        <v>-103606</v>
      </c>
    </row>
    <row r="20" spans="1:10" s="21" customFormat="1" ht="12">
      <c r="A20" s="18" t="s">
        <v>36</v>
      </c>
      <c r="B20" s="19"/>
      <c r="C20" s="19"/>
      <c r="D20" s="23">
        <v>-2196284</v>
      </c>
      <c r="E20" s="23"/>
      <c r="F20" s="24">
        <v>2557580</v>
      </c>
      <c r="G20" s="24"/>
      <c r="H20" s="24">
        <v>2557580</v>
      </c>
      <c r="I20" s="24"/>
      <c r="J20" s="23">
        <f>+D20+F20-H20</f>
        <v>-2196284</v>
      </c>
    </row>
    <row r="21" spans="1:10" s="21" customFormat="1" ht="12">
      <c r="A21" s="35" t="s">
        <v>43</v>
      </c>
      <c r="B21" s="32"/>
      <c r="C21" s="32"/>
      <c r="D21" s="37"/>
      <c r="E21" s="37"/>
      <c r="F21" s="39"/>
      <c r="G21" s="39"/>
      <c r="H21" s="39"/>
      <c r="I21" s="39"/>
      <c r="J21" s="37"/>
    </row>
    <row r="22" spans="1:10" s="21" customFormat="1" ht="12" customHeight="1">
      <c r="A22" s="18" t="s">
        <v>13</v>
      </c>
      <c r="B22" s="19"/>
      <c r="C22" s="19"/>
      <c r="D22" s="23">
        <v>0</v>
      </c>
      <c r="E22" s="23"/>
      <c r="F22" s="24">
        <v>6369270</v>
      </c>
      <c r="G22" s="24"/>
      <c r="H22" s="24">
        <v>6369270</v>
      </c>
      <c r="I22" s="24"/>
      <c r="J22" s="23">
        <f t="shared" si="0"/>
        <v>0</v>
      </c>
    </row>
    <row r="23" spans="1:10" s="21" customFormat="1" ht="12" customHeight="1">
      <c r="A23" s="35" t="s">
        <v>14</v>
      </c>
      <c r="B23" s="32"/>
      <c r="C23" s="32"/>
      <c r="D23" s="39">
        <v>0</v>
      </c>
      <c r="E23" s="39"/>
      <c r="F23" s="45"/>
      <c r="G23" s="39"/>
      <c r="H23" s="39"/>
      <c r="I23" s="39"/>
      <c r="J23" s="39">
        <f>+F23-H23</f>
        <v>0</v>
      </c>
    </row>
    <row r="24" spans="1:10" s="21" customFormat="1" ht="12" customHeight="1">
      <c r="A24" s="18" t="s">
        <v>15</v>
      </c>
      <c r="D24" s="30">
        <f>SUM(D15:D23)</f>
        <v>-2196284</v>
      </c>
      <c r="F24" s="30">
        <f>SUM(F15:F23)</f>
        <v>17926732</v>
      </c>
      <c r="H24" s="30">
        <f>SUM(H15:H23)</f>
        <v>18030338</v>
      </c>
      <c r="J24" s="30">
        <f>SUM(J15:J23)</f>
        <v>-2299890</v>
      </c>
    </row>
    <row r="25" spans="1:10" s="21" customFormat="1" ht="12">
      <c r="A25" s="31"/>
      <c r="B25" s="41"/>
      <c r="C25" s="41"/>
      <c r="D25" s="41"/>
      <c r="E25" s="41"/>
      <c r="F25" s="41"/>
      <c r="G25" s="41"/>
      <c r="H25" s="41"/>
      <c r="I25" s="41"/>
      <c r="J25" s="41"/>
    </row>
    <row r="26" spans="1:10" s="21" customFormat="1" ht="12" customHeight="1">
      <c r="A26" s="22" t="s">
        <v>11</v>
      </c>
      <c r="B26" s="19"/>
      <c r="C26" s="19"/>
      <c r="D26" s="51"/>
      <c r="E26" s="19"/>
      <c r="F26" s="19"/>
      <c r="G26" s="19"/>
      <c r="H26" s="19"/>
      <c r="I26" s="19"/>
      <c r="J26" s="19"/>
    </row>
    <row r="27" spans="1:10" s="21" customFormat="1" ht="12">
      <c r="A27" s="31" t="s">
        <v>12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s="21" customFormat="1" ht="12" customHeight="1">
      <c r="A28" s="18" t="s">
        <v>16</v>
      </c>
      <c r="B28" s="19"/>
      <c r="C28" s="19"/>
      <c r="D28" s="19">
        <v>3756214</v>
      </c>
      <c r="E28" s="19"/>
      <c r="F28" s="19">
        <v>69166</v>
      </c>
      <c r="G28" s="19"/>
      <c r="H28" s="25">
        <v>3339589</v>
      </c>
      <c r="I28" s="25"/>
      <c r="J28" s="19">
        <f>+D28+F28-H28</f>
        <v>485791</v>
      </c>
    </row>
    <row r="29" spans="1:10" s="21" customFormat="1" ht="12">
      <c r="A29" s="46" t="s">
        <v>31</v>
      </c>
      <c r="B29" s="32"/>
      <c r="C29" s="32"/>
      <c r="D29" s="32"/>
      <c r="E29" s="32"/>
      <c r="F29" s="32"/>
      <c r="G29" s="32"/>
      <c r="H29" s="42"/>
      <c r="I29" s="42"/>
      <c r="J29" s="32"/>
    </row>
    <row r="30" spans="1:10" s="21" customFormat="1" ht="12" customHeight="1">
      <c r="A30" s="18" t="s">
        <v>32</v>
      </c>
      <c r="B30" s="19"/>
      <c r="C30" s="19"/>
      <c r="D30" s="19">
        <v>6609338</v>
      </c>
      <c r="E30" s="16"/>
      <c r="F30" s="19">
        <v>312982</v>
      </c>
      <c r="G30" s="16"/>
      <c r="H30" s="19">
        <v>856512</v>
      </c>
      <c r="I30" s="16"/>
      <c r="J30" s="19">
        <f>+D30+F30-H30</f>
        <v>6065808</v>
      </c>
    </row>
    <row r="31" spans="1:10" s="21" customFormat="1" ht="14.25">
      <c r="A31" s="35" t="s">
        <v>17</v>
      </c>
      <c r="B31" s="32"/>
      <c r="C31" s="32"/>
      <c r="D31" s="47">
        <f>SUM(D28:D30)</f>
        <v>10365552</v>
      </c>
      <c r="E31" s="43"/>
      <c r="F31" s="47">
        <f>SUM(F28:F30)</f>
        <v>382148</v>
      </c>
      <c r="G31" s="43"/>
      <c r="H31" s="47">
        <f>SUM(H28:H30)</f>
        <v>4196101</v>
      </c>
      <c r="I31" s="43"/>
      <c r="J31" s="47">
        <f>SUM(J28:J30)</f>
        <v>6551599</v>
      </c>
    </row>
    <row r="32" s="21" customFormat="1" ht="12" customHeight="1">
      <c r="A32" s="22"/>
    </row>
    <row r="33" spans="1:10" s="21" customFormat="1" ht="12">
      <c r="A33" s="31" t="s">
        <v>4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s="21" customFormat="1" ht="12" customHeight="1">
      <c r="A34" s="22" t="s">
        <v>5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 s="21" customFormat="1" ht="12">
      <c r="A35" s="31" t="s">
        <v>44</v>
      </c>
      <c r="B35" s="32"/>
      <c r="C35" s="32"/>
      <c r="D35" s="32">
        <v>0</v>
      </c>
      <c r="E35" s="32"/>
      <c r="F35" s="32">
        <v>0</v>
      </c>
      <c r="G35" s="32"/>
      <c r="H35" s="32">
        <v>292000</v>
      </c>
      <c r="I35" s="32"/>
      <c r="J35" s="32">
        <f>+D35+F35-H35</f>
        <v>-292000</v>
      </c>
    </row>
    <row r="36" spans="1:10" s="21" customFormat="1" ht="12" hidden="1">
      <c r="A36" s="31" t="s">
        <v>33</v>
      </c>
      <c r="B36" s="32"/>
      <c r="C36" s="32"/>
      <c r="D36" s="32">
        <v>0</v>
      </c>
      <c r="E36" s="32"/>
      <c r="F36" s="32"/>
      <c r="G36" s="32"/>
      <c r="H36" s="32"/>
      <c r="I36" s="32"/>
      <c r="J36" s="32">
        <f>+D36+F36-H36</f>
        <v>0</v>
      </c>
    </row>
    <row r="37" spans="1:10" s="21" customFormat="1" ht="12" customHeight="1" hidden="1">
      <c r="A37" s="22" t="s">
        <v>18</v>
      </c>
      <c r="B37" s="19"/>
      <c r="C37" s="19"/>
      <c r="D37" s="19">
        <v>0</v>
      </c>
      <c r="E37" s="19"/>
      <c r="F37" s="19">
        <v>0</v>
      </c>
      <c r="G37" s="19"/>
      <c r="H37" s="19">
        <v>0</v>
      </c>
      <c r="I37" s="19"/>
      <c r="J37" s="19"/>
    </row>
    <row r="38" spans="1:10" s="21" customFormat="1" ht="12" hidden="1">
      <c r="A38" s="31" t="s">
        <v>18</v>
      </c>
      <c r="B38" s="32"/>
      <c r="C38" s="32"/>
      <c r="D38" s="32">
        <v>0</v>
      </c>
      <c r="E38" s="32"/>
      <c r="F38" s="32"/>
      <c r="G38" s="32"/>
      <c r="H38" s="32"/>
      <c r="I38" s="32"/>
      <c r="J38" s="32">
        <f>+D38+F38-H38</f>
        <v>0</v>
      </c>
    </row>
    <row r="39" spans="1:10" s="21" customFormat="1" ht="12" customHeight="1" hidden="1">
      <c r="A39" s="31" t="s">
        <v>19</v>
      </c>
      <c r="B39" s="32"/>
      <c r="C39" s="32"/>
      <c r="D39" s="48">
        <v>0</v>
      </c>
      <c r="E39" s="49"/>
      <c r="F39" s="50">
        <v>0</v>
      </c>
      <c r="G39" s="44"/>
      <c r="H39" s="32">
        <v>0</v>
      </c>
      <c r="I39" s="43"/>
      <c r="J39" s="32">
        <f>+D39+F39-H39</f>
        <v>0</v>
      </c>
    </row>
    <row r="40" spans="1:10" s="21" customFormat="1" ht="12" customHeight="1">
      <c r="A40" s="18" t="s">
        <v>20</v>
      </c>
      <c r="B40" s="19"/>
      <c r="C40" s="19"/>
      <c r="D40" s="52">
        <f>+D35+D38+D39</f>
        <v>0</v>
      </c>
      <c r="E40" s="27"/>
      <c r="F40" s="52">
        <f>SUM(F35:F39)</f>
        <v>0</v>
      </c>
      <c r="G40" s="27"/>
      <c r="H40" s="52">
        <f>SUM(H35:H39)</f>
        <v>292000</v>
      </c>
      <c r="I40" s="27"/>
      <c r="J40" s="52">
        <f>+J35+J38+J39</f>
        <v>-292000</v>
      </c>
    </row>
    <row r="41" spans="1:10" s="21" customFormat="1" ht="12" customHeight="1">
      <c r="A41" s="31"/>
      <c r="B41" s="32"/>
      <c r="C41" s="32"/>
      <c r="D41" s="50"/>
      <c r="E41" s="50"/>
      <c r="F41" s="50"/>
      <c r="G41" s="50"/>
      <c r="H41" s="50"/>
      <c r="I41" s="50"/>
      <c r="J41" s="50"/>
    </row>
    <row r="42" spans="1:10" s="21" customFormat="1" ht="12">
      <c r="A42" s="22" t="s">
        <v>6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s="21" customFormat="1" ht="12" customHeight="1" hidden="1">
      <c r="A43" s="35" t="s">
        <v>34</v>
      </c>
      <c r="B43" s="32"/>
      <c r="C43" s="32"/>
      <c r="D43" s="42">
        <v>0</v>
      </c>
      <c r="E43" s="42"/>
      <c r="F43" s="42"/>
      <c r="G43" s="42"/>
      <c r="H43" s="32"/>
      <c r="I43" s="32"/>
      <c r="J43" s="42">
        <f aca="true" t="shared" si="1" ref="J43:J67">+D43+F43-H43</f>
        <v>0</v>
      </c>
    </row>
    <row r="44" spans="1:10" s="21" customFormat="1" ht="12" customHeight="1">
      <c r="A44" s="35" t="s">
        <v>45</v>
      </c>
      <c r="B44" s="32"/>
      <c r="C44" s="32"/>
      <c r="D44" s="42">
        <v>0</v>
      </c>
      <c r="E44" s="42"/>
      <c r="F44" s="42">
        <v>65402</v>
      </c>
      <c r="G44" s="42"/>
      <c r="H44" s="42">
        <v>65402</v>
      </c>
      <c r="I44" s="32"/>
      <c r="J44" s="42">
        <f t="shared" si="1"/>
        <v>0</v>
      </c>
    </row>
    <row r="45" spans="1:10" s="21" customFormat="1" ht="12">
      <c r="A45" s="18" t="s">
        <v>46</v>
      </c>
      <c r="B45" s="19"/>
      <c r="C45" s="19"/>
      <c r="D45" s="25">
        <v>0</v>
      </c>
      <c r="E45" s="25"/>
      <c r="F45" s="25">
        <v>23789</v>
      </c>
      <c r="G45" s="25"/>
      <c r="H45" s="25">
        <v>23789</v>
      </c>
      <c r="I45" s="19"/>
      <c r="J45" s="25">
        <f t="shared" si="1"/>
        <v>0</v>
      </c>
    </row>
    <row r="46" spans="1:10" s="21" customFormat="1" ht="12">
      <c r="A46" s="35" t="s">
        <v>47</v>
      </c>
      <c r="B46" s="32"/>
      <c r="C46" s="32"/>
      <c r="D46" s="42">
        <v>0</v>
      </c>
      <c r="E46" s="42"/>
      <c r="F46" s="42">
        <v>142783</v>
      </c>
      <c r="G46" s="42"/>
      <c r="H46" s="42">
        <v>142783</v>
      </c>
      <c r="I46" s="32"/>
      <c r="J46" s="42">
        <f t="shared" si="1"/>
        <v>0</v>
      </c>
    </row>
    <row r="47" spans="1:10" s="21" customFormat="1" ht="12" customHeight="1">
      <c r="A47" s="18" t="s">
        <v>48</v>
      </c>
      <c r="B47" s="19"/>
      <c r="C47" s="19"/>
      <c r="D47" s="25">
        <v>0</v>
      </c>
      <c r="E47" s="25"/>
      <c r="F47" s="25">
        <v>15950</v>
      </c>
      <c r="G47" s="25"/>
      <c r="H47" s="25">
        <v>15950</v>
      </c>
      <c r="I47" s="19"/>
      <c r="J47" s="25">
        <f t="shared" si="1"/>
        <v>0</v>
      </c>
    </row>
    <row r="48" spans="1:10" s="21" customFormat="1" ht="12" hidden="1">
      <c r="A48" s="46" t="s">
        <v>9</v>
      </c>
      <c r="B48" s="32"/>
      <c r="C48" s="32"/>
      <c r="D48" s="42">
        <v>0</v>
      </c>
      <c r="E48" s="42"/>
      <c r="F48" s="42">
        <v>0</v>
      </c>
      <c r="G48" s="42"/>
      <c r="H48" s="42">
        <v>0</v>
      </c>
      <c r="I48" s="32"/>
      <c r="J48" s="42">
        <f t="shared" si="1"/>
        <v>0</v>
      </c>
    </row>
    <row r="49" spans="1:10" s="21" customFormat="1" ht="12" customHeight="1" hidden="1">
      <c r="A49" s="26" t="s">
        <v>9</v>
      </c>
      <c r="B49" s="19"/>
      <c r="C49" s="19"/>
      <c r="D49" s="25">
        <v>0</v>
      </c>
      <c r="E49" s="25"/>
      <c r="F49" s="25">
        <v>0</v>
      </c>
      <c r="G49" s="25"/>
      <c r="H49" s="25">
        <v>0</v>
      </c>
      <c r="I49" s="19"/>
      <c r="J49" s="25">
        <f t="shared" si="1"/>
        <v>0</v>
      </c>
    </row>
    <row r="50" spans="1:10" s="21" customFormat="1" ht="12">
      <c r="A50" s="35" t="s">
        <v>49</v>
      </c>
      <c r="B50" s="32"/>
      <c r="C50" s="32"/>
      <c r="D50" s="42">
        <v>0</v>
      </c>
      <c r="E50" s="42"/>
      <c r="F50" s="42">
        <v>264489</v>
      </c>
      <c r="G50" s="42"/>
      <c r="H50" s="42">
        <v>264489</v>
      </c>
      <c r="I50" s="32"/>
      <c r="J50" s="42">
        <f t="shared" si="1"/>
        <v>0</v>
      </c>
    </row>
    <row r="51" spans="1:12" s="21" customFormat="1" ht="12" customHeight="1">
      <c r="A51" s="18" t="s">
        <v>50</v>
      </c>
      <c r="B51" s="19"/>
      <c r="C51" s="19"/>
      <c r="D51" s="25">
        <v>0</v>
      </c>
      <c r="E51" s="25"/>
      <c r="F51" s="25">
        <v>13465</v>
      </c>
      <c r="G51" s="25"/>
      <c r="H51" s="25">
        <v>13465</v>
      </c>
      <c r="I51" s="25"/>
      <c r="J51" s="25">
        <f t="shared" si="1"/>
        <v>0</v>
      </c>
      <c r="K51" s="19"/>
      <c r="L51" s="19"/>
    </row>
    <row r="52" spans="1:10" s="21" customFormat="1" ht="12">
      <c r="A52" s="35" t="s">
        <v>51</v>
      </c>
      <c r="B52" s="32"/>
      <c r="C52" s="32"/>
      <c r="D52" s="42">
        <v>0</v>
      </c>
      <c r="E52" s="42"/>
      <c r="F52" s="42">
        <v>75000</v>
      </c>
      <c r="G52" s="42"/>
      <c r="H52" s="42">
        <v>75000</v>
      </c>
      <c r="I52" s="32"/>
      <c r="J52" s="42">
        <f t="shared" si="1"/>
        <v>0</v>
      </c>
    </row>
    <row r="53" spans="1:10" s="21" customFormat="1" ht="12">
      <c r="A53" s="18" t="s">
        <v>52</v>
      </c>
      <c r="B53" s="19"/>
      <c r="C53" s="19"/>
      <c r="D53" s="25">
        <v>0</v>
      </c>
      <c r="E53" s="25"/>
      <c r="F53" s="25">
        <v>291044</v>
      </c>
      <c r="G53" s="25"/>
      <c r="H53" s="25">
        <v>291044</v>
      </c>
      <c r="I53" s="19"/>
      <c r="J53" s="25">
        <f t="shared" si="1"/>
        <v>0</v>
      </c>
    </row>
    <row r="54" spans="1:10" s="21" customFormat="1" ht="12">
      <c r="A54" s="35" t="s">
        <v>53</v>
      </c>
      <c r="B54" s="32"/>
      <c r="C54" s="32"/>
      <c r="D54" s="42">
        <v>0</v>
      </c>
      <c r="E54" s="42"/>
      <c r="F54" s="42">
        <v>25350</v>
      </c>
      <c r="G54" s="42"/>
      <c r="H54" s="42">
        <v>25350</v>
      </c>
      <c r="I54" s="32"/>
      <c r="J54" s="42">
        <f t="shared" si="1"/>
        <v>0</v>
      </c>
    </row>
    <row r="55" spans="1:12" s="21" customFormat="1" ht="12" customHeight="1">
      <c r="A55" s="18" t="s">
        <v>54</v>
      </c>
      <c r="B55" s="19"/>
      <c r="C55" s="19"/>
      <c r="D55" s="25">
        <v>0</v>
      </c>
      <c r="E55" s="25"/>
      <c r="F55" s="25">
        <v>466559</v>
      </c>
      <c r="G55" s="25"/>
      <c r="H55" s="25">
        <v>466559</v>
      </c>
      <c r="I55" s="25"/>
      <c r="J55" s="25">
        <f t="shared" si="1"/>
        <v>0</v>
      </c>
      <c r="K55" s="19"/>
      <c r="L55" s="19"/>
    </row>
    <row r="56" spans="1:10" s="21" customFormat="1" ht="12">
      <c r="A56" s="35" t="s">
        <v>55</v>
      </c>
      <c r="B56" s="32"/>
      <c r="C56" s="32"/>
      <c r="D56" s="42">
        <v>0</v>
      </c>
      <c r="E56" s="42"/>
      <c r="F56" s="42">
        <v>16696</v>
      </c>
      <c r="G56" s="42"/>
      <c r="H56" s="42">
        <v>19696</v>
      </c>
      <c r="I56" s="32"/>
      <c r="J56" s="42">
        <f t="shared" si="1"/>
        <v>-3000</v>
      </c>
    </row>
    <row r="57" spans="1:12" s="21" customFormat="1" ht="12" customHeight="1">
      <c r="A57" s="18" t="s">
        <v>56</v>
      </c>
      <c r="B57" s="19"/>
      <c r="C57" s="19"/>
      <c r="D57" s="25">
        <v>0</v>
      </c>
      <c r="E57" s="25"/>
      <c r="F57" s="25">
        <v>170475</v>
      </c>
      <c r="G57" s="25"/>
      <c r="H57" s="25">
        <v>170475</v>
      </c>
      <c r="I57" s="25"/>
      <c r="J57" s="25">
        <f t="shared" si="1"/>
        <v>0</v>
      </c>
      <c r="K57" s="19"/>
      <c r="L57" s="19"/>
    </row>
    <row r="58" spans="1:10" s="21" customFormat="1" ht="12">
      <c r="A58" s="35" t="s">
        <v>57</v>
      </c>
      <c r="B58" s="32"/>
      <c r="C58" s="32"/>
      <c r="D58" s="42">
        <v>0</v>
      </c>
      <c r="E58" s="42"/>
      <c r="F58" s="42">
        <v>35130</v>
      </c>
      <c r="G58" s="42"/>
      <c r="H58" s="42">
        <v>35130</v>
      </c>
      <c r="I58" s="32"/>
      <c r="J58" s="42">
        <f t="shared" si="1"/>
        <v>0</v>
      </c>
    </row>
    <row r="59" spans="1:12" s="21" customFormat="1" ht="12" customHeight="1">
      <c r="A59" s="18" t="s">
        <v>59</v>
      </c>
      <c r="B59" s="19"/>
      <c r="C59" s="19"/>
      <c r="D59" s="25">
        <v>0</v>
      </c>
      <c r="E59" s="25"/>
      <c r="F59" s="25">
        <v>4188</v>
      </c>
      <c r="G59" s="25"/>
      <c r="H59" s="25">
        <v>4188</v>
      </c>
      <c r="I59" s="25"/>
      <c r="J59" s="25">
        <f t="shared" si="1"/>
        <v>0</v>
      </c>
      <c r="K59" s="19"/>
      <c r="L59" s="19"/>
    </row>
    <row r="60" spans="1:10" s="21" customFormat="1" ht="12">
      <c r="A60" s="35" t="s">
        <v>58</v>
      </c>
      <c r="B60" s="32"/>
      <c r="C60" s="32"/>
      <c r="D60" s="42">
        <v>0</v>
      </c>
      <c r="E60" s="42"/>
      <c r="F60" s="42">
        <v>29900</v>
      </c>
      <c r="G60" s="42"/>
      <c r="H60" s="42">
        <v>29900</v>
      </c>
      <c r="I60" s="32"/>
      <c r="J60" s="42">
        <f t="shared" si="1"/>
        <v>0</v>
      </c>
    </row>
    <row r="61" spans="1:12" s="21" customFormat="1" ht="12" customHeight="1">
      <c r="A61" s="18" t="s">
        <v>28</v>
      </c>
      <c r="B61" s="19"/>
      <c r="C61" s="19"/>
      <c r="D61" s="25">
        <v>0</v>
      </c>
      <c r="E61" s="25"/>
      <c r="F61" s="25">
        <v>28346</v>
      </c>
      <c r="G61" s="25"/>
      <c r="H61" s="25">
        <v>28346</v>
      </c>
      <c r="I61" s="25"/>
      <c r="J61" s="25">
        <f t="shared" si="1"/>
        <v>0</v>
      </c>
      <c r="K61" s="19"/>
      <c r="L61" s="19"/>
    </row>
    <row r="62" spans="1:10" s="21" customFormat="1" ht="9.75" customHeight="1">
      <c r="A62" s="35" t="s">
        <v>60</v>
      </c>
      <c r="B62" s="32"/>
      <c r="C62" s="32"/>
      <c r="D62" s="42">
        <v>0</v>
      </c>
      <c r="E62" s="42"/>
      <c r="F62" s="42">
        <v>2504367</v>
      </c>
      <c r="G62" s="42"/>
      <c r="H62" s="42">
        <v>3710050</v>
      </c>
      <c r="I62" s="32"/>
      <c r="J62" s="42">
        <f t="shared" si="1"/>
        <v>-1205683</v>
      </c>
    </row>
    <row r="63" spans="1:12" s="21" customFormat="1" ht="12" customHeight="1">
      <c r="A63" s="18" t="s">
        <v>61</v>
      </c>
      <c r="B63" s="19"/>
      <c r="C63" s="19"/>
      <c r="D63" s="25">
        <v>0</v>
      </c>
      <c r="E63" s="25"/>
      <c r="F63" s="25">
        <v>11456</v>
      </c>
      <c r="G63" s="25"/>
      <c r="H63" s="25">
        <v>11456</v>
      </c>
      <c r="I63" s="25"/>
      <c r="J63" s="25">
        <f t="shared" si="1"/>
        <v>0</v>
      </c>
      <c r="K63" s="19"/>
      <c r="L63" s="19"/>
    </row>
    <row r="64" spans="1:10" s="21" customFormat="1" ht="9.75" customHeight="1">
      <c r="A64" s="35" t="s">
        <v>62</v>
      </c>
      <c r="B64" s="32"/>
      <c r="C64" s="32"/>
      <c r="D64" s="42">
        <v>0</v>
      </c>
      <c r="E64" s="42"/>
      <c r="F64" s="42">
        <v>138095</v>
      </c>
      <c r="G64" s="42"/>
      <c r="H64" s="42">
        <v>138095</v>
      </c>
      <c r="I64" s="32"/>
      <c r="J64" s="42">
        <f t="shared" si="1"/>
        <v>0</v>
      </c>
    </row>
    <row r="65" spans="1:10" s="21" customFormat="1" ht="12" hidden="1">
      <c r="A65" s="18" t="s">
        <v>29</v>
      </c>
      <c r="B65" s="19"/>
      <c r="C65" s="19"/>
      <c r="D65" s="25">
        <v>0</v>
      </c>
      <c r="E65" s="25"/>
      <c r="F65" s="25"/>
      <c r="G65" s="25"/>
      <c r="H65" s="19"/>
      <c r="I65" s="19"/>
      <c r="J65" s="25">
        <f t="shared" si="1"/>
        <v>0</v>
      </c>
    </row>
    <row r="66" spans="1:12" s="21" customFormat="1" ht="12" customHeight="1" hidden="1">
      <c r="A66" s="18" t="s">
        <v>30</v>
      </c>
      <c r="B66" s="19"/>
      <c r="C66" s="19"/>
      <c r="D66" s="25">
        <v>0</v>
      </c>
      <c r="E66" s="25"/>
      <c r="F66" s="25"/>
      <c r="G66" s="25"/>
      <c r="H66" s="25"/>
      <c r="I66" s="25"/>
      <c r="J66" s="25">
        <f t="shared" si="1"/>
        <v>0</v>
      </c>
      <c r="K66" s="19"/>
      <c r="L66" s="19"/>
    </row>
    <row r="67" spans="1:12" s="21" customFormat="1" ht="12" customHeight="1" hidden="1">
      <c r="A67" s="18" t="s">
        <v>21</v>
      </c>
      <c r="B67" s="19"/>
      <c r="C67" s="19"/>
      <c r="D67" s="25">
        <v>0</v>
      </c>
      <c r="E67" s="20"/>
      <c r="F67" s="25">
        <v>0</v>
      </c>
      <c r="G67" s="20"/>
      <c r="H67" s="25">
        <v>0</v>
      </c>
      <c r="I67" s="20"/>
      <c r="J67" s="25">
        <f t="shared" si="1"/>
        <v>0</v>
      </c>
      <c r="K67" s="19"/>
      <c r="L67" s="19"/>
    </row>
    <row r="68" spans="1:12" s="21" customFormat="1" ht="12" customHeight="1">
      <c r="A68" s="18" t="s">
        <v>22</v>
      </c>
      <c r="B68" s="19"/>
      <c r="C68" s="19"/>
      <c r="D68" s="53">
        <f>SUM(D45:D67)</f>
        <v>0</v>
      </c>
      <c r="E68" s="20"/>
      <c r="F68" s="53">
        <f>SUM(F43:F67)</f>
        <v>4322484</v>
      </c>
      <c r="G68" s="20"/>
      <c r="H68" s="53">
        <f>SUM(H43:H67)</f>
        <v>5531167</v>
      </c>
      <c r="I68" s="20"/>
      <c r="J68" s="53">
        <f>SUM(J43:J67)</f>
        <v>-1208683</v>
      </c>
      <c r="K68" s="19"/>
      <c r="L68" s="19"/>
    </row>
    <row r="69" spans="1:10" s="21" customFormat="1" ht="12" customHeight="1" hidden="1">
      <c r="A69" s="22"/>
      <c r="B69" s="19"/>
      <c r="C69" s="19"/>
      <c r="D69" s="25" t="s">
        <v>9</v>
      </c>
      <c r="E69" s="25"/>
      <c r="F69" s="25" t="s">
        <v>9</v>
      </c>
      <c r="G69" s="25"/>
      <c r="H69" s="25" t="s">
        <v>9</v>
      </c>
      <c r="I69" s="25"/>
      <c r="J69" s="25" t="s">
        <v>9</v>
      </c>
    </row>
    <row r="70" spans="1:10" s="21" customFormat="1" ht="12" customHeight="1">
      <c r="A70" s="35" t="s">
        <v>23</v>
      </c>
      <c r="B70" s="32"/>
      <c r="C70" s="32"/>
      <c r="D70" s="57">
        <f>+D40+D68</f>
        <v>0</v>
      </c>
      <c r="E70" s="41"/>
      <c r="F70" s="57">
        <f>+F40+F68</f>
        <v>4322484</v>
      </c>
      <c r="G70" s="41"/>
      <c r="H70" s="57">
        <f>+H40+H68</f>
        <v>5823167</v>
      </c>
      <c r="I70" s="41"/>
      <c r="J70" s="57">
        <f>+J40+J68</f>
        <v>-1500683</v>
      </c>
    </row>
    <row r="71" s="21" customFormat="1" ht="12">
      <c r="A71" s="22"/>
    </row>
    <row r="72" spans="1:10" s="21" customFormat="1" ht="12" customHeight="1">
      <c r="A72" s="31" t="s">
        <v>7</v>
      </c>
      <c r="B72" s="41"/>
      <c r="C72" s="41"/>
      <c r="D72" s="41"/>
      <c r="E72" s="41"/>
      <c r="F72" s="41"/>
      <c r="G72" s="41"/>
      <c r="H72" s="41"/>
      <c r="I72" s="41"/>
      <c r="J72" s="41"/>
    </row>
    <row r="73" spans="1:10" s="21" customFormat="1" ht="12">
      <c r="A73" s="22" t="s">
        <v>24</v>
      </c>
      <c r="B73" s="19"/>
      <c r="C73" s="19"/>
      <c r="D73" s="54">
        <v>47890</v>
      </c>
      <c r="E73" s="19"/>
      <c r="F73" s="54">
        <v>84044</v>
      </c>
      <c r="G73" s="19"/>
      <c r="H73" s="54">
        <v>135107</v>
      </c>
      <c r="I73" s="19"/>
      <c r="J73" s="54">
        <f>+D73+F73-H73</f>
        <v>-3173</v>
      </c>
    </row>
    <row r="74" spans="1:10" s="21" customFormat="1" ht="12" customHeight="1">
      <c r="A74" s="31"/>
      <c r="B74" s="41"/>
      <c r="C74" s="41"/>
      <c r="D74" s="41"/>
      <c r="E74" s="41"/>
      <c r="F74" s="41"/>
      <c r="G74" s="41"/>
      <c r="H74" s="41"/>
      <c r="I74" s="41"/>
      <c r="J74" s="41"/>
    </row>
    <row r="75" s="21" customFormat="1" ht="12" hidden="1">
      <c r="A75" s="22"/>
    </row>
    <row r="76" spans="1:10" s="21" customFormat="1" ht="12.75" customHeight="1" thickBot="1">
      <c r="A76" s="18" t="s">
        <v>25</v>
      </c>
      <c r="B76" s="19"/>
      <c r="C76" s="19"/>
      <c r="D76" s="55">
        <f>+D31+D70+D24+D73</f>
        <v>8217158</v>
      </c>
      <c r="E76" s="56"/>
      <c r="F76" s="55">
        <f>+F31+F70+F24+F73</f>
        <v>22715408</v>
      </c>
      <c r="G76" s="56"/>
      <c r="H76" s="55">
        <f>+H31+H70+H24+H73</f>
        <v>28184713</v>
      </c>
      <c r="I76" s="56"/>
      <c r="J76" s="55">
        <f>+J31+J70+J24+J73</f>
        <v>2747853</v>
      </c>
    </row>
    <row r="77" s="21" customFormat="1" ht="12.75" thickTop="1">
      <c r="A77" s="22"/>
    </row>
    <row r="78" s="21" customFormat="1" ht="12"/>
    <row r="79" s="21" customFormat="1" ht="12"/>
    <row r="80" s="21" customFormat="1" ht="12"/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102" ht="12">
      <c r="A102" s="2"/>
    </row>
    <row r="131" spans="2:10" ht="12">
      <c r="B131" s="17"/>
      <c r="C131" s="17"/>
      <c r="D131" s="17"/>
      <c r="E131" s="17"/>
      <c r="F131" s="17"/>
      <c r="G131" s="17"/>
      <c r="H131" s="17"/>
      <c r="I131" s="17"/>
      <c r="J131" s="17"/>
    </row>
  </sheetData>
  <sheetProtection/>
  <mergeCells count="3">
    <mergeCell ref="A3:J3"/>
    <mergeCell ref="A5:J5"/>
    <mergeCell ref="A6:J6"/>
  </mergeCells>
  <printOptions horizontalCentered="1"/>
  <pageMargins left="0.25" right="0.25" top="0.5" bottom="0.5" header="0" footer="0.9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Services</dc:creator>
  <cp:keywords/>
  <dc:description/>
  <cp:lastModifiedBy>jgendr1</cp:lastModifiedBy>
  <cp:lastPrinted>2008-10-23T15:49:48Z</cp:lastPrinted>
  <dcterms:created xsi:type="dcterms:W3CDTF">1998-09-09T14:47:38Z</dcterms:created>
  <dcterms:modified xsi:type="dcterms:W3CDTF">2008-11-20T20:35:04Z</dcterms:modified>
  <cp:category/>
  <cp:version/>
  <cp:contentType/>
  <cp:contentStatus/>
</cp:coreProperties>
</file>