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90" activeTab="0"/>
  </bookViews>
  <sheets>
    <sheet name="LSUHSC-S G2B" sheetId="1" r:id="rId1"/>
  </sheets>
  <definedNames>
    <definedName name="_xlnm.Print_Area" localSheetId="0">'LSUHSC-S G2B'!$A$1:$K$110</definedName>
    <definedName name="_xlnm.Print_Titles" localSheetId="0">'LSUHSC-S G2B'!$1:$11</definedName>
  </definedNames>
  <calcPr fullCalcOnLoad="1"/>
</workbook>
</file>

<file path=xl/sharedStrings.xml><?xml version="1.0" encoding="utf-8"?>
<sst xmlns="http://schemas.openxmlformats.org/spreadsheetml/2006/main" count="165" uniqueCount="79">
  <si>
    <t>ANALYSIS G-2B                                             ANALYSIS OF INVESTMENT IN PLANT                                             ANALYSIS G-2B</t>
  </si>
  <si>
    <t>Accumulated</t>
  </si>
  <si>
    <t>Book Value</t>
  </si>
  <si>
    <t xml:space="preserve">Additions </t>
  </si>
  <si>
    <t>Depreciation</t>
  </si>
  <si>
    <t/>
  </si>
  <si>
    <t xml:space="preserve"> </t>
  </si>
  <si>
    <t xml:space="preserve">   Library books</t>
  </si>
  <si>
    <t>Equipment-unallocated--</t>
  </si>
  <si>
    <t xml:space="preserve">      Total educational plant</t>
  </si>
  <si>
    <t xml:space="preserve">      Total equipment</t>
  </si>
  <si>
    <t xml:space="preserve">        Total </t>
  </si>
  <si>
    <t>Educational plant--</t>
  </si>
  <si>
    <t xml:space="preserve">     Land and non-structural improvements</t>
  </si>
  <si>
    <t xml:space="preserve">     Buildings </t>
  </si>
  <si>
    <t xml:space="preserve">   Capital leases</t>
  </si>
  <si>
    <t>June 30, 2006</t>
  </si>
  <si>
    <t xml:space="preserve">  </t>
  </si>
  <si>
    <t>June 30, 2007</t>
  </si>
  <si>
    <t>FOR THE YEAR ENDED JUNE 30, 2007</t>
  </si>
  <si>
    <t>LOUISIANA STATE UNIVERSITY HEALTH SCIENCES CENTER IN SHREVEPORT</t>
  </si>
  <si>
    <t xml:space="preserve">  Cancer Center</t>
  </si>
  <si>
    <t xml:space="preserve">  Linwood Property</t>
  </si>
  <si>
    <t xml:space="preserve">  Linwood Money Store Lot</t>
  </si>
  <si>
    <t xml:space="preserve">  West Kirby Property</t>
  </si>
  <si>
    <t xml:space="preserve">  Woodrow Property/1401</t>
  </si>
  <si>
    <t xml:space="preserve">  Woodrow Property/1417</t>
  </si>
  <si>
    <t xml:space="preserve">  Woodrow Property/1501/1503</t>
  </si>
  <si>
    <t xml:space="preserve">  Woodrow Property/ 1457</t>
  </si>
  <si>
    <t xml:space="preserve">  Woodrow Property/1525</t>
  </si>
  <si>
    <t xml:space="preserve">  Claiborne Property/1446</t>
  </si>
  <si>
    <t xml:space="preserve">  Northwest Corner of Linwood</t>
  </si>
  <si>
    <t xml:space="preserve">  Spartans Property</t>
  </si>
  <si>
    <t xml:space="preserve">  Hermes Property </t>
  </si>
  <si>
    <t xml:space="preserve">  Parking Lot Q</t>
  </si>
  <si>
    <t xml:space="preserve">  Women and Children Center</t>
  </si>
  <si>
    <t xml:space="preserve">  Claiborne Property/1428,1432,1436,1450</t>
  </si>
  <si>
    <t xml:space="preserve">  Claiborne Property/1410</t>
  </si>
  <si>
    <t xml:space="preserve">  Claiborne Property/1424</t>
  </si>
  <si>
    <t xml:space="preserve">  Claiborne Property/1440</t>
  </si>
  <si>
    <t xml:space="preserve">   EACMC Medical Center</t>
  </si>
  <si>
    <t xml:space="preserve">  Medical Center Bldg</t>
  </si>
  <si>
    <t xml:space="preserve">  Central Utilities Bldg</t>
  </si>
  <si>
    <t xml:space="preserve">  Hazard Material Storage Bldg</t>
  </si>
  <si>
    <t xml:space="preserve">  Print Shop</t>
  </si>
  <si>
    <t xml:space="preserve">  Admit &amp; Maint Bldg</t>
  </si>
  <si>
    <t xml:space="preserve">  Allied Health Bldg</t>
  </si>
  <si>
    <t xml:space="preserve">  Student Union </t>
  </si>
  <si>
    <t xml:space="preserve">   3730 Blair Ave Bld</t>
  </si>
  <si>
    <t xml:space="preserve">  Animal Care Facility-Stonewall</t>
  </si>
  <si>
    <t xml:space="preserve">  Biomedical </t>
  </si>
  <si>
    <t xml:space="preserve">  Chevyland </t>
  </si>
  <si>
    <t xml:space="preserve">  Conway </t>
  </si>
  <si>
    <t xml:space="preserve">  Hospital</t>
  </si>
  <si>
    <t xml:space="preserve">  Kirby St. Hospital Billing</t>
  </si>
  <si>
    <t xml:space="preserve">  Lee Drygoods</t>
  </si>
  <si>
    <t xml:space="preserve">  Medical Center</t>
  </si>
  <si>
    <t xml:space="preserve">  Sklar-Phillips (Children Center)</t>
  </si>
  <si>
    <t xml:space="preserve">  New Mollie Webb (Blair Ave)</t>
  </si>
  <si>
    <t xml:space="preserve">  Stonewall</t>
  </si>
  <si>
    <t xml:space="preserve">  Clinical Trails Building</t>
  </si>
  <si>
    <t xml:space="preserve">  Throughout</t>
  </si>
  <si>
    <t xml:space="preserve">   Hospital Bldgs </t>
  </si>
  <si>
    <t xml:space="preserve">   Women and Children Clinic</t>
  </si>
  <si>
    <t xml:space="preserve">  1420 Kings Hwy Opthalmology</t>
  </si>
  <si>
    <t xml:space="preserve">  1418 Claiborne-Chaplain</t>
  </si>
  <si>
    <t xml:space="preserve">  1414 Claiborne-Chaplain</t>
  </si>
  <si>
    <t xml:space="preserve">  1460 Claiborne-Children transplant</t>
  </si>
  <si>
    <t xml:space="preserve">  1512 West Kirby</t>
  </si>
  <si>
    <t xml:space="preserve">  HIV Clinic </t>
  </si>
  <si>
    <t xml:space="preserve">  MRI Trailor</t>
  </si>
  <si>
    <t xml:space="preserve">  School</t>
  </si>
  <si>
    <t xml:space="preserve">  EACMC Medical Center</t>
  </si>
  <si>
    <t xml:space="preserve">  Allied Health Facility Plan and Construction</t>
  </si>
  <si>
    <t xml:space="preserve">  Ambulatory Care</t>
  </si>
  <si>
    <t xml:space="preserve">  Emergency Care Center</t>
  </si>
  <si>
    <t xml:space="preserve">   Educational</t>
  </si>
  <si>
    <t xml:space="preserve">   Auxilliary</t>
  </si>
  <si>
    <t xml:space="preserve">   Hospital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</si>
</sst>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</numFmts>
  <fonts count="22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13" borderId="0" applyNumberFormat="0" applyBorder="0" applyAlignment="0" applyProtection="0"/>
    <xf numFmtId="0" fontId="9" fillId="4" borderId="1" applyNumberFormat="0" applyAlignment="0" applyProtection="0"/>
    <xf numFmtId="0" fontId="10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7" borderId="0" applyNumberFormat="0" applyBorder="0" applyAlignment="0" applyProtection="0"/>
    <xf numFmtId="0" fontId="0" fillId="5" borderId="7" applyNumberFormat="0" applyFont="0" applyAlignment="0" applyProtection="0"/>
    <xf numFmtId="0" fontId="19" fillId="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2" fillId="6" borderId="10" xfId="0" applyFont="1" applyFill="1" applyBorder="1" applyAlignment="1" applyProtection="1">
      <alignment vertical="center"/>
      <protection/>
    </xf>
    <xf numFmtId="0" fontId="2" fillId="6" borderId="11" xfId="0" applyFont="1" applyFill="1" applyBorder="1" applyAlignment="1" applyProtection="1">
      <alignment vertical="center"/>
      <protection/>
    </xf>
    <xf numFmtId="37" fontId="2" fillId="6" borderId="11" xfId="0" applyNumberFormat="1" applyFont="1" applyFill="1" applyBorder="1" applyAlignment="1" applyProtection="1">
      <alignment vertical="center"/>
      <protection/>
    </xf>
    <xf numFmtId="0" fontId="2" fillId="6" borderId="11" xfId="0" applyFont="1" applyFill="1" applyBorder="1" applyAlignment="1" applyProtection="1">
      <alignment horizontal="center" vertical="center"/>
      <protection/>
    </xf>
    <xf numFmtId="0" fontId="2" fillId="6" borderId="12" xfId="0" applyFont="1" applyFill="1" applyBorder="1" applyAlignment="1" applyProtection="1">
      <alignment horizontal="center" vertical="center"/>
      <protection/>
    </xf>
    <xf numFmtId="0" fontId="3" fillId="6" borderId="13" xfId="0" applyFont="1" applyFill="1" applyBorder="1" applyAlignment="1" applyProtection="1">
      <alignment horizontal="center"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3" fillId="6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3" fillId="6" borderId="15" xfId="0" applyFont="1" applyFill="1" applyBorder="1" applyAlignment="1" applyProtection="1">
      <alignment horizontal="center" vertical="center"/>
      <protection/>
    </xf>
    <xf numFmtId="0" fontId="3" fillId="6" borderId="16" xfId="0" applyFont="1" applyFill="1" applyBorder="1" applyAlignment="1" applyProtection="1">
      <alignment horizontal="center" vertical="center"/>
      <protection/>
    </xf>
    <xf numFmtId="0" fontId="3" fillId="6" borderId="17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37" fontId="1" fillId="0" borderId="18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19" xfId="0" applyFont="1" applyBorder="1" applyAlignment="1" applyProtection="1">
      <alignment vertical="center"/>
      <protection/>
    </xf>
    <xf numFmtId="37" fontId="1" fillId="0" borderId="19" xfId="0" applyNumberFormat="1" applyFont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 quotePrefix="1">
      <alignment vertical="center"/>
      <protection/>
    </xf>
    <xf numFmtId="165" fontId="1" fillId="0" borderId="0" xfId="42" applyNumberFormat="1" applyFont="1" applyFill="1" applyAlignment="1" applyProtection="1">
      <alignment vertical="center"/>
      <protection/>
    </xf>
    <xf numFmtId="165" fontId="1" fillId="0" borderId="0" xfId="42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15" fontId="1" fillId="0" borderId="18" xfId="0" applyNumberFormat="1" applyFont="1" applyBorder="1" applyAlignment="1" applyProtection="1" quotePrefix="1">
      <alignment horizontal="center" vertical="center"/>
      <protection/>
    </xf>
    <xf numFmtId="0" fontId="1" fillId="0" borderId="18" xfId="0" applyFont="1" applyBorder="1" applyAlignment="1" applyProtection="1" quotePrefix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65" fontId="1" fillId="0" borderId="20" xfId="42" applyNumberFormat="1" applyFont="1" applyFill="1" applyBorder="1" applyAlignment="1" applyProtection="1">
      <alignment horizontal="center"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164" fontId="1" fillId="0" borderId="0" xfId="44" applyNumberFormat="1" applyFont="1" applyFill="1" applyAlignment="1" applyProtection="1">
      <alignment vertical="center"/>
      <protection/>
    </xf>
    <xf numFmtId="164" fontId="1" fillId="0" borderId="0" xfId="44" applyNumberFormat="1" applyFont="1" applyFill="1" applyAlignment="1" applyProtection="1">
      <alignment horizontal="center" vertical="center"/>
      <protection/>
    </xf>
    <xf numFmtId="165" fontId="1" fillId="0" borderId="18" xfId="42" applyNumberFormat="1" applyFont="1" applyFill="1" applyBorder="1" applyAlignment="1" applyProtection="1">
      <alignment vertical="center"/>
      <protection/>
    </xf>
    <xf numFmtId="165" fontId="1" fillId="0" borderId="18" xfId="42" applyNumberFormat="1" applyFont="1" applyFill="1" applyBorder="1" applyAlignment="1" applyProtection="1">
      <alignment horizontal="right" vertical="center"/>
      <protection/>
    </xf>
    <xf numFmtId="164" fontId="1" fillId="0" borderId="21" xfId="44" applyNumberFormat="1" applyFont="1" applyFill="1" applyBorder="1" applyAlignment="1" applyProtection="1">
      <alignment vertical="center"/>
      <protection/>
    </xf>
    <xf numFmtId="164" fontId="1" fillId="0" borderId="0" xfId="44" applyNumberFormat="1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15" borderId="0" xfId="0" applyFont="1" applyFill="1" applyAlignment="1">
      <alignment vertical="center"/>
    </xf>
    <xf numFmtId="0" fontId="3" fillId="6" borderId="13" xfId="0" applyFont="1" applyFill="1" applyBorder="1" applyAlignment="1" applyProtection="1">
      <alignment horizontal="center"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3" fillId="6" borderId="14" xfId="0" applyFont="1" applyFill="1" applyBorder="1" applyAlignment="1" applyProtection="1">
      <alignment horizontal="center" vertical="center"/>
      <protection/>
    </xf>
    <xf numFmtId="42" fontId="1" fillId="0" borderId="0" xfId="42" applyNumberFormat="1" applyFont="1" applyFill="1" applyAlignment="1" applyProtection="1">
      <alignment vertical="center"/>
      <protection/>
    </xf>
    <xf numFmtId="0" fontId="1" fillId="4" borderId="0" xfId="0" applyFont="1" applyFill="1" applyAlignment="1" applyProtection="1">
      <alignment vertical="center"/>
      <protection/>
    </xf>
    <xf numFmtId="0" fontId="1" fillId="4" borderId="0" xfId="0" applyFont="1" applyFill="1" applyAlignment="1" applyProtection="1" quotePrefix="1">
      <alignment vertical="center"/>
      <protection/>
    </xf>
    <xf numFmtId="0" fontId="1" fillId="4" borderId="0" xfId="0" applyFont="1" applyFill="1" applyAlignment="1" applyProtection="1">
      <alignment horizontal="center" vertical="center"/>
      <protection/>
    </xf>
    <xf numFmtId="37" fontId="1" fillId="4" borderId="0" xfId="0" applyNumberFormat="1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64" fontId="1" fillId="0" borderId="0" xfId="44" applyNumberFormat="1" applyFont="1" applyFill="1" applyBorder="1" applyAlignment="1" applyProtection="1">
      <alignment vertical="center"/>
      <protection/>
    </xf>
    <xf numFmtId="0" fontId="1" fillId="4" borderId="0" xfId="0" applyFont="1" applyFill="1" applyBorder="1" applyAlignment="1" applyProtection="1">
      <alignment horizontal="center" vertical="center"/>
      <protection/>
    </xf>
    <xf numFmtId="0" fontId="1" fillId="4" borderId="0" xfId="0" applyFont="1" applyFill="1" applyBorder="1" applyAlignment="1" applyProtection="1">
      <alignment vertical="center"/>
      <protection/>
    </xf>
    <xf numFmtId="164" fontId="1" fillId="4" borderId="0" xfId="44" applyNumberFormat="1" applyFont="1" applyFill="1" applyBorder="1" applyAlignment="1" applyProtection="1">
      <alignment vertical="center"/>
      <protection/>
    </xf>
    <xf numFmtId="42" fontId="1" fillId="0" borderId="21" xfId="44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9"/>
  <sheetViews>
    <sheetView showGridLines="0" tabSelected="1" zoomScalePageLayoutView="0" workbookViewId="0" topLeftCell="A1">
      <selection activeCell="A1" sqref="A1"/>
    </sheetView>
  </sheetViews>
  <sheetFormatPr defaultColWidth="8.7109375" defaultRowHeight="12.75"/>
  <cols>
    <col min="1" max="1" width="42.7109375" style="1" customWidth="1"/>
    <col min="2" max="2" width="1.8515625" style="1" customWidth="1"/>
    <col min="3" max="3" width="14.57421875" style="1" bestFit="1" customWidth="1"/>
    <col min="4" max="4" width="1.8515625" style="3" customWidth="1"/>
    <col min="5" max="5" width="12.00390625" style="2" bestFit="1" customWidth="1"/>
    <col min="6" max="6" width="1.8515625" style="3" customWidth="1"/>
    <col min="7" max="7" width="14.57421875" style="1" bestFit="1" customWidth="1"/>
    <col min="8" max="8" width="1.8515625" style="1" customWidth="1"/>
    <col min="9" max="9" width="13.140625" style="3" bestFit="1" customWidth="1"/>
    <col min="10" max="10" width="1.8515625" style="1" customWidth="1"/>
    <col min="11" max="11" width="14.57421875" style="3" bestFit="1" customWidth="1"/>
    <col min="12" max="16384" width="8.7109375" style="4" customWidth="1"/>
  </cols>
  <sheetData>
    <row r="1" ht="12.75" thickBot="1"/>
    <row r="2" spans="1:11" ht="4.5" customHeight="1">
      <c r="A2" s="5"/>
      <c r="B2" s="6"/>
      <c r="C2" s="6"/>
      <c r="D2" s="8"/>
      <c r="E2" s="7"/>
      <c r="F2" s="8"/>
      <c r="G2" s="6"/>
      <c r="H2" s="6"/>
      <c r="I2" s="8"/>
      <c r="J2" s="6"/>
      <c r="K2" s="9"/>
    </row>
    <row r="3" spans="1:11" s="13" customFormat="1" ht="12">
      <c r="A3" s="42" t="s">
        <v>20</v>
      </c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s="13" customFormat="1" ht="6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1" s="13" customFormat="1" ht="12">
      <c r="A5" s="42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4"/>
    </row>
    <row r="6" spans="1:11" s="13" customFormat="1" ht="12">
      <c r="A6" s="42" t="s">
        <v>19</v>
      </c>
      <c r="B6" s="43"/>
      <c r="C6" s="43"/>
      <c r="D6" s="43"/>
      <c r="E6" s="43"/>
      <c r="F6" s="43"/>
      <c r="G6" s="43"/>
      <c r="H6" s="43"/>
      <c r="I6" s="43"/>
      <c r="J6" s="43"/>
      <c r="K6" s="44"/>
    </row>
    <row r="7" spans="1:11" s="13" customFormat="1" ht="4.5" customHeight="1" thickBot="1">
      <c r="A7" s="14"/>
      <c r="B7" s="15"/>
      <c r="C7" s="15"/>
      <c r="D7" s="15"/>
      <c r="E7" s="15"/>
      <c r="F7" s="15"/>
      <c r="G7" s="15"/>
      <c r="H7" s="15"/>
      <c r="I7" s="15"/>
      <c r="J7" s="15"/>
      <c r="K7" s="16"/>
    </row>
    <row r="8" spans="1:10" ht="12">
      <c r="A8" s="3"/>
      <c r="B8" s="3"/>
      <c r="C8" s="3"/>
      <c r="E8" s="3"/>
      <c r="G8" s="3"/>
      <c r="H8" s="3"/>
      <c r="J8" s="3"/>
    </row>
    <row r="9" spans="9:11" ht="12">
      <c r="I9" s="17" t="s">
        <v>1</v>
      </c>
      <c r="K9" s="3" t="s">
        <v>2</v>
      </c>
    </row>
    <row r="10" spans="3:11" ht="12">
      <c r="C10" s="29" t="s">
        <v>16</v>
      </c>
      <c r="D10" s="17"/>
      <c r="E10" s="19" t="s">
        <v>3</v>
      </c>
      <c r="F10" s="17"/>
      <c r="G10" s="28" t="s">
        <v>18</v>
      </c>
      <c r="H10" s="20"/>
      <c r="I10" s="18" t="s">
        <v>4</v>
      </c>
      <c r="J10" s="20"/>
      <c r="K10" s="29" t="s">
        <v>18</v>
      </c>
    </row>
    <row r="11" spans="3:7" ht="12">
      <c r="C11" s="21"/>
      <c r="D11" s="17"/>
      <c r="E11" s="22"/>
      <c r="F11" s="17"/>
      <c r="G11" s="21"/>
    </row>
    <row r="12" spans="1:11" s="27" customFormat="1" ht="12">
      <c r="A12" s="23" t="s">
        <v>12</v>
      </c>
      <c r="B12" s="24" t="s">
        <v>5</v>
      </c>
      <c r="C12" s="33"/>
      <c r="D12" s="31"/>
      <c r="E12" s="33"/>
      <c r="F12" s="31"/>
      <c r="G12" s="33"/>
      <c r="H12" s="23"/>
      <c r="I12" s="31"/>
      <c r="J12" s="23"/>
      <c r="K12" s="31"/>
    </row>
    <row r="13" spans="1:2" s="27" customFormat="1" ht="12">
      <c r="A13" s="23" t="s">
        <v>41</v>
      </c>
      <c r="B13" s="24" t="s">
        <v>5</v>
      </c>
    </row>
    <row r="14" spans="1:11" s="27" customFormat="1" ht="12">
      <c r="A14" s="23" t="s">
        <v>13</v>
      </c>
      <c r="B14" s="24"/>
      <c r="C14" s="45">
        <v>4528658</v>
      </c>
      <c r="D14" s="26"/>
      <c r="E14" s="45">
        <v>47163</v>
      </c>
      <c r="F14" s="26"/>
      <c r="G14" s="45">
        <f>+C14+E14</f>
        <v>4575821</v>
      </c>
      <c r="H14" s="25"/>
      <c r="I14" s="45">
        <v>4364109</v>
      </c>
      <c r="J14" s="25"/>
      <c r="K14" s="45">
        <f>G14-I14</f>
        <v>211712</v>
      </c>
    </row>
    <row r="15" spans="1:11" s="27" customFormat="1" ht="12">
      <c r="A15" s="41" t="s">
        <v>14</v>
      </c>
      <c r="B15" s="24"/>
      <c r="C15" s="25">
        <v>32401184</v>
      </c>
      <c r="D15" s="26"/>
      <c r="E15" s="26">
        <v>42594</v>
      </c>
      <c r="F15" s="26"/>
      <c r="G15" s="25">
        <f>+C15+E15</f>
        <v>32443778</v>
      </c>
      <c r="H15" s="25"/>
      <c r="I15" s="26">
        <v>28442284</v>
      </c>
      <c r="J15" s="25"/>
      <c r="K15" s="26">
        <f>G15-I15</f>
        <v>4001494</v>
      </c>
    </row>
    <row r="16" spans="1:11" s="27" customFormat="1" ht="12">
      <c r="A16" s="23" t="s">
        <v>42</v>
      </c>
      <c r="B16" s="24" t="s">
        <v>5</v>
      </c>
      <c r="C16" s="25">
        <v>4031927</v>
      </c>
      <c r="D16" s="26"/>
      <c r="E16" s="26">
        <v>440282</v>
      </c>
      <c r="F16" s="26"/>
      <c r="G16" s="25">
        <f aca="true" t="shared" si="0" ref="G16:G66">+C16+E16</f>
        <v>4472209</v>
      </c>
      <c r="H16" s="25"/>
      <c r="I16" s="26">
        <v>3649573</v>
      </c>
      <c r="J16" s="25"/>
      <c r="K16" s="26">
        <f aca="true" t="shared" si="1" ref="K16:K66">G16-I16</f>
        <v>822636</v>
      </c>
    </row>
    <row r="17" spans="1:11" s="27" customFormat="1" ht="12">
      <c r="A17" s="23" t="s">
        <v>43</v>
      </c>
      <c r="B17" s="24" t="s">
        <v>5</v>
      </c>
      <c r="C17" s="25">
        <v>42555</v>
      </c>
      <c r="D17" s="26"/>
      <c r="E17" s="26">
        <v>0</v>
      </c>
      <c r="F17" s="26"/>
      <c r="G17" s="25">
        <f t="shared" si="0"/>
        <v>42555</v>
      </c>
      <c r="H17" s="25"/>
      <c r="I17" s="26">
        <v>42555</v>
      </c>
      <c r="J17" s="25"/>
      <c r="K17" s="26">
        <f t="shared" si="1"/>
        <v>0</v>
      </c>
    </row>
    <row r="18" spans="1:11" s="27" customFormat="1" ht="12">
      <c r="A18" s="23" t="s">
        <v>44</v>
      </c>
      <c r="B18" s="24" t="s">
        <v>5</v>
      </c>
      <c r="C18" s="25">
        <v>161536</v>
      </c>
      <c r="D18" s="26"/>
      <c r="E18" s="26">
        <v>0</v>
      </c>
      <c r="F18" s="26"/>
      <c r="G18" s="25">
        <f t="shared" si="0"/>
        <v>161536</v>
      </c>
      <c r="H18" s="25"/>
      <c r="I18" s="26">
        <v>158571</v>
      </c>
      <c r="J18" s="25"/>
      <c r="K18" s="26">
        <f t="shared" si="1"/>
        <v>2965</v>
      </c>
    </row>
    <row r="19" spans="1:11" s="27" customFormat="1" ht="12">
      <c r="A19" s="23" t="s">
        <v>45</v>
      </c>
      <c r="B19" s="24" t="s">
        <v>5</v>
      </c>
      <c r="C19" s="25">
        <v>1807534</v>
      </c>
      <c r="D19" s="26"/>
      <c r="E19" s="26">
        <v>0</v>
      </c>
      <c r="F19" s="26"/>
      <c r="G19" s="25">
        <f t="shared" si="0"/>
        <v>1807534</v>
      </c>
      <c r="H19" s="25"/>
      <c r="I19" s="26">
        <v>1274881</v>
      </c>
      <c r="J19" s="25"/>
      <c r="K19" s="26">
        <f t="shared" si="1"/>
        <v>532653</v>
      </c>
    </row>
    <row r="20" spans="1:11" s="27" customFormat="1" ht="12">
      <c r="A20" s="23" t="s">
        <v>32</v>
      </c>
      <c r="B20" s="24" t="s">
        <v>5</v>
      </c>
      <c r="C20" s="25">
        <v>2187698</v>
      </c>
      <c r="D20" s="26"/>
      <c r="E20" s="26">
        <v>0</v>
      </c>
      <c r="F20" s="26"/>
      <c r="G20" s="25">
        <f t="shared" si="0"/>
        <v>2187698</v>
      </c>
      <c r="H20" s="25"/>
      <c r="I20" s="26">
        <v>1308531</v>
      </c>
      <c r="J20" s="25"/>
      <c r="K20" s="26">
        <f t="shared" si="1"/>
        <v>879167</v>
      </c>
    </row>
    <row r="21" spans="1:11" s="27" customFormat="1" ht="12">
      <c r="A21" s="23" t="s">
        <v>46</v>
      </c>
      <c r="B21" s="24" t="s">
        <v>5</v>
      </c>
      <c r="C21" s="25">
        <v>4568288</v>
      </c>
      <c r="D21" s="26"/>
      <c r="E21" s="26">
        <v>22448</v>
      </c>
      <c r="F21" s="26"/>
      <c r="G21" s="25">
        <f t="shared" si="0"/>
        <v>4590736</v>
      </c>
      <c r="H21" s="25"/>
      <c r="I21" s="26">
        <v>4566256</v>
      </c>
      <c r="J21" s="25"/>
      <c r="K21" s="26">
        <f t="shared" si="1"/>
        <v>24480</v>
      </c>
    </row>
    <row r="22" spans="1:11" s="27" customFormat="1" ht="12">
      <c r="A22" s="23" t="s">
        <v>47</v>
      </c>
      <c r="B22" s="24" t="s">
        <v>5</v>
      </c>
      <c r="C22" s="25"/>
      <c r="D22" s="26"/>
      <c r="E22" s="26"/>
      <c r="F22" s="26"/>
      <c r="G22" s="25"/>
      <c r="H22" s="25"/>
      <c r="I22" s="26"/>
      <c r="J22" s="25"/>
      <c r="K22" s="26"/>
    </row>
    <row r="23" spans="1:11" s="27" customFormat="1" ht="12">
      <c r="A23" s="23" t="s">
        <v>13</v>
      </c>
      <c r="B23" s="24"/>
      <c r="C23" s="25">
        <v>13325</v>
      </c>
      <c r="D23" s="26"/>
      <c r="E23" s="25">
        <v>0</v>
      </c>
      <c r="F23" s="26"/>
      <c r="G23" s="25">
        <f>+C23+E23</f>
        <v>13325</v>
      </c>
      <c r="H23" s="25"/>
      <c r="I23" s="25">
        <v>0</v>
      </c>
      <c r="J23" s="25"/>
      <c r="K23" s="26">
        <f>G23-I23</f>
        <v>13325</v>
      </c>
    </row>
    <row r="24" spans="1:11" s="27" customFormat="1" ht="12">
      <c r="A24" s="40" t="s">
        <v>14</v>
      </c>
      <c r="B24" s="24"/>
      <c r="C24" s="25">
        <v>494573</v>
      </c>
      <c r="D24" s="26"/>
      <c r="E24" s="26">
        <v>0</v>
      </c>
      <c r="F24" s="26"/>
      <c r="G24" s="25">
        <f>+C24+E24</f>
        <v>494573</v>
      </c>
      <c r="H24" s="25"/>
      <c r="I24" s="26">
        <v>174531</v>
      </c>
      <c r="J24" s="25"/>
      <c r="K24" s="26">
        <f>G24-I24</f>
        <v>320042</v>
      </c>
    </row>
    <row r="25" spans="1:11" s="27" customFormat="1" ht="12">
      <c r="A25" s="23" t="s">
        <v>48</v>
      </c>
      <c r="B25" s="24" t="s">
        <v>5</v>
      </c>
      <c r="C25" s="25">
        <v>53824</v>
      </c>
      <c r="D25" s="26"/>
      <c r="E25" s="26">
        <v>0</v>
      </c>
      <c r="F25" s="26"/>
      <c r="G25" s="25">
        <f t="shared" si="0"/>
        <v>53824</v>
      </c>
      <c r="H25" s="25"/>
      <c r="I25" s="26">
        <v>53824</v>
      </c>
      <c r="J25" s="25"/>
      <c r="K25" s="26">
        <f t="shared" si="1"/>
        <v>0</v>
      </c>
    </row>
    <row r="26" spans="1:11" s="27" customFormat="1" ht="12">
      <c r="A26" s="23" t="s">
        <v>49</v>
      </c>
      <c r="B26" s="24" t="s">
        <v>5</v>
      </c>
      <c r="C26" s="25">
        <v>1041181</v>
      </c>
      <c r="D26" s="26"/>
      <c r="E26" s="26">
        <v>0</v>
      </c>
      <c r="F26" s="26"/>
      <c r="G26" s="25">
        <f t="shared" si="0"/>
        <v>1041181</v>
      </c>
      <c r="H26" s="25"/>
      <c r="I26" s="26">
        <v>447732</v>
      </c>
      <c r="J26" s="25"/>
      <c r="K26" s="26">
        <f t="shared" si="1"/>
        <v>593449</v>
      </c>
    </row>
    <row r="27" spans="1:11" s="27" customFormat="1" ht="12">
      <c r="A27" s="23" t="s">
        <v>50</v>
      </c>
      <c r="B27" s="24" t="s">
        <v>5</v>
      </c>
      <c r="C27" s="25">
        <v>67200</v>
      </c>
      <c r="D27" s="26"/>
      <c r="E27" s="26">
        <v>0</v>
      </c>
      <c r="F27" s="26"/>
      <c r="G27" s="25">
        <f t="shared" si="0"/>
        <v>67200</v>
      </c>
      <c r="H27" s="25"/>
      <c r="I27" s="26">
        <v>38549</v>
      </c>
      <c r="J27" s="25"/>
      <c r="K27" s="26">
        <f t="shared" si="1"/>
        <v>28651</v>
      </c>
    </row>
    <row r="28" spans="1:11" s="27" customFormat="1" ht="12">
      <c r="A28" s="23" t="s">
        <v>51</v>
      </c>
      <c r="B28" s="24" t="s">
        <v>5</v>
      </c>
      <c r="C28" s="25">
        <v>176052</v>
      </c>
      <c r="D28" s="26"/>
      <c r="E28" s="26">
        <v>1</v>
      </c>
      <c r="F28" s="26"/>
      <c r="G28" s="25">
        <f t="shared" si="0"/>
        <v>176053</v>
      </c>
      <c r="H28" s="25"/>
      <c r="I28" s="26">
        <v>57395</v>
      </c>
      <c r="J28" s="25"/>
      <c r="K28" s="26">
        <f t="shared" si="1"/>
        <v>118658</v>
      </c>
    </row>
    <row r="29" spans="1:11" s="27" customFormat="1" ht="12">
      <c r="A29" s="23" t="s">
        <v>52</v>
      </c>
      <c r="B29" s="24" t="s">
        <v>5</v>
      </c>
      <c r="C29" s="25">
        <v>1390</v>
      </c>
      <c r="D29" s="26"/>
      <c r="E29" s="26">
        <v>0</v>
      </c>
      <c r="F29" s="26"/>
      <c r="G29" s="25">
        <f t="shared" si="0"/>
        <v>1390</v>
      </c>
      <c r="H29" s="25"/>
      <c r="I29" s="26">
        <v>1158</v>
      </c>
      <c r="J29" s="25"/>
      <c r="K29" s="26">
        <f t="shared" si="1"/>
        <v>232</v>
      </c>
    </row>
    <row r="30" spans="1:11" s="27" customFormat="1" ht="12">
      <c r="A30" s="23" t="s">
        <v>53</v>
      </c>
      <c r="B30" s="24" t="s">
        <v>5</v>
      </c>
      <c r="C30" s="25">
        <v>13036</v>
      </c>
      <c r="D30" s="26"/>
      <c r="E30" s="26">
        <v>0</v>
      </c>
      <c r="F30" s="26"/>
      <c r="G30" s="25">
        <f t="shared" si="0"/>
        <v>13036</v>
      </c>
      <c r="H30" s="25"/>
      <c r="I30" s="26">
        <v>9102</v>
      </c>
      <c r="J30" s="25"/>
      <c r="K30" s="26">
        <f t="shared" si="1"/>
        <v>3934</v>
      </c>
    </row>
    <row r="31" spans="1:11" s="27" customFormat="1" ht="12">
      <c r="A31" s="23" t="s">
        <v>54</v>
      </c>
      <c r="B31" s="24" t="s">
        <v>5</v>
      </c>
      <c r="C31" s="25">
        <v>315121</v>
      </c>
      <c r="D31" s="26"/>
      <c r="E31" s="26">
        <v>0</v>
      </c>
      <c r="F31" s="26"/>
      <c r="G31" s="25">
        <f t="shared" si="0"/>
        <v>315121</v>
      </c>
      <c r="H31" s="25"/>
      <c r="I31" s="26">
        <v>203915</v>
      </c>
      <c r="J31" s="25"/>
      <c r="K31" s="26">
        <f t="shared" si="1"/>
        <v>111206</v>
      </c>
    </row>
    <row r="32" spans="1:11" s="27" customFormat="1" ht="12">
      <c r="A32" s="23" t="s">
        <v>55</v>
      </c>
      <c r="B32" s="24" t="s">
        <v>5</v>
      </c>
      <c r="C32" s="40"/>
      <c r="D32" s="40"/>
      <c r="E32" s="40"/>
      <c r="F32" s="40"/>
      <c r="G32" s="40"/>
      <c r="H32" s="40"/>
      <c r="I32" s="40"/>
      <c r="J32" s="40"/>
      <c r="K32" s="40"/>
    </row>
    <row r="33" spans="1:11" s="27" customFormat="1" ht="12">
      <c r="A33" s="23" t="s">
        <v>13</v>
      </c>
      <c r="B33" s="24"/>
      <c r="C33" s="25">
        <v>180700</v>
      </c>
      <c r="D33" s="26"/>
      <c r="E33" s="26">
        <v>0</v>
      </c>
      <c r="F33" s="26"/>
      <c r="G33" s="25">
        <f>+C33+E33</f>
        <v>180700</v>
      </c>
      <c r="H33" s="25"/>
      <c r="I33" s="26">
        <v>0</v>
      </c>
      <c r="J33" s="25"/>
      <c r="K33" s="26">
        <f>G33-I33</f>
        <v>180700</v>
      </c>
    </row>
    <row r="34" spans="1:11" s="27" customFormat="1" ht="12">
      <c r="A34" s="40" t="s">
        <v>14</v>
      </c>
      <c r="B34" s="24"/>
      <c r="C34" s="25">
        <v>923006</v>
      </c>
      <c r="D34" s="26"/>
      <c r="E34" s="26">
        <v>0</v>
      </c>
      <c r="F34" s="26"/>
      <c r="G34" s="25">
        <f>+C34+E34</f>
        <v>923006</v>
      </c>
      <c r="H34" s="25"/>
      <c r="I34" s="26">
        <v>358988</v>
      </c>
      <c r="J34" s="25"/>
      <c r="K34" s="26">
        <f>G34-I34</f>
        <v>564018</v>
      </c>
    </row>
    <row r="35" spans="1:11" s="27" customFormat="1" ht="12">
      <c r="A35" s="23" t="s">
        <v>56</v>
      </c>
      <c r="B35" s="24" t="s">
        <v>5</v>
      </c>
      <c r="C35" s="25">
        <v>122618</v>
      </c>
      <c r="D35" s="26"/>
      <c r="E35" s="26">
        <v>31545</v>
      </c>
      <c r="F35" s="26"/>
      <c r="G35" s="25">
        <f t="shared" si="0"/>
        <v>154163</v>
      </c>
      <c r="H35" s="25"/>
      <c r="I35" s="26">
        <v>153103</v>
      </c>
      <c r="J35" s="25"/>
      <c r="K35" s="26">
        <f t="shared" si="1"/>
        <v>1060</v>
      </c>
    </row>
    <row r="36" spans="1:11" s="27" customFormat="1" ht="12">
      <c r="A36" s="23" t="s">
        <v>57</v>
      </c>
      <c r="B36" s="24" t="s">
        <v>5</v>
      </c>
      <c r="C36" s="25">
        <v>11202</v>
      </c>
      <c r="D36" s="26"/>
      <c r="E36" s="26">
        <v>0</v>
      </c>
      <c r="F36" s="26"/>
      <c r="G36" s="25">
        <f t="shared" si="0"/>
        <v>11202</v>
      </c>
      <c r="H36" s="25"/>
      <c r="I36" s="26">
        <v>2334</v>
      </c>
      <c r="J36" s="25"/>
      <c r="K36" s="26">
        <f t="shared" si="1"/>
        <v>8868</v>
      </c>
    </row>
    <row r="37" spans="1:2" s="27" customFormat="1" ht="12">
      <c r="A37" s="23" t="s">
        <v>58</v>
      </c>
      <c r="B37" s="24" t="s">
        <v>5</v>
      </c>
    </row>
    <row r="38" spans="1:11" s="27" customFormat="1" ht="12">
      <c r="A38" s="23" t="s">
        <v>13</v>
      </c>
      <c r="B38" s="24"/>
      <c r="C38" s="25">
        <v>84000</v>
      </c>
      <c r="D38" s="26"/>
      <c r="E38" s="26">
        <v>0</v>
      </c>
      <c r="F38" s="26"/>
      <c r="G38" s="25">
        <f>+C38+E38</f>
        <v>84000</v>
      </c>
      <c r="H38" s="25"/>
      <c r="I38" s="26">
        <v>25200</v>
      </c>
      <c r="J38" s="25"/>
      <c r="K38" s="26">
        <f>G38-I38</f>
        <v>58800</v>
      </c>
    </row>
    <row r="39" spans="1:11" s="27" customFormat="1" ht="12">
      <c r="A39" s="41" t="s">
        <v>14</v>
      </c>
      <c r="B39" s="24"/>
      <c r="C39" s="25">
        <v>818304</v>
      </c>
      <c r="D39" s="26"/>
      <c r="E39" s="26">
        <v>-1</v>
      </c>
      <c r="F39" s="26"/>
      <c r="G39" s="25">
        <f>+C39+E39</f>
        <v>818303</v>
      </c>
      <c r="H39" s="25"/>
      <c r="I39" s="26">
        <v>321531</v>
      </c>
      <c r="J39" s="25"/>
      <c r="K39" s="26">
        <f>G39-I39</f>
        <v>496772</v>
      </c>
    </row>
    <row r="40" spans="1:11" s="27" customFormat="1" ht="12">
      <c r="A40" s="23" t="s">
        <v>59</v>
      </c>
      <c r="B40" s="24" t="s">
        <v>5</v>
      </c>
      <c r="C40" s="40"/>
      <c r="D40" s="40"/>
      <c r="E40" s="40"/>
      <c r="F40" s="40"/>
      <c r="G40" s="40"/>
      <c r="H40" s="40"/>
      <c r="I40" s="40"/>
      <c r="J40" s="40"/>
      <c r="K40" s="40"/>
    </row>
    <row r="41" spans="1:11" s="27" customFormat="1" ht="12">
      <c r="A41" s="23" t="s">
        <v>13</v>
      </c>
      <c r="B41" s="24"/>
      <c r="C41" s="25">
        <v>182872</v>
      </c>
      <c r="D41" s="26"/>
      <c r="E41" s="26">
        <v>0</v>
      </c>
      <c r="F41" s="26"/>
      <c r="G41" s="25">
        <f>+C41+E41</f>
        <v>182872</v>
      </c>
      <c r="H41" s="25"/>
      <c r="I41" s="26">
        <v>83347</v>
      </c>
      <c r="J41" s="25"/>
      <c r="K41" s="26">
        <f>G41-I41</f>
        <v>99525</v>
      </c>
    </row>
    <row r="42" spans="1:11" s="27" customFormat="1" ht="12">
      <c r="A42" s="40" t="s">
        <v>14</v>
      </c>
      <c r="B42" s="24"/>
      <c r="C42" s="25">
        <v>48444</v>
      </c>
      <c r="D42" s="26"/>
      <c r="E42" s="26">
        <v>21952</v>
      </c>
      <c r="F42" s="26"/>
      <c r="G42" s="25">
        <f>+C42+E42</f>
        <v>70396</v>
      </c>
      <c r="H42" s="25"/>
      <c r="I42" s="26">
        <v>48146</v>
      </c>
      <c r="J42" s="25"/>
      <c r="K42" s="26">
        <f>G42-I42</f>
        <v>22250</v>
      </c>
    </row>
    <row r="43" spans="1:11" s="27" customFormat="1" ht="12">
      <c r="A43" s="23" t="s">
        <v>60</v>
      </c>
      <c r="B43" s="24" t="s">
        <v>5</v>
      </c>
      <c r="C43" s="25">
        <v>60423</v>
      </c>
      <c r="D43" s="26"/>
      <c r="E43" s="26">
        <v>-1</v>
      </c>
      <c r="F43" s="26"/>
      <c r="G43" s="25">
        <f t="shared" si="0"/>
        <v>60422</v>
      </c>
      <c r="H43" s="25"/>
      <c r="I43" s="26">
        <v>13837</v>
      </c>
      <c r="J43" s="25"/>
      <c r="K43" s="26">
        <f t="shared" si="1"/>
        <v>46585</v>
      </c>
    </row>
    <row r="44" spans="1:11" s="27" customFormat="1" ht="12">
      <c r="A44" s="23" t="s">
        <v>61</v>
      </c>
      <c r="B44" s="24" t="s">
        <v>5</v>
      </c>
      <c r="C44" s="25">
        <v>75000</v>
      </c>
      <c r="D44" s="26"/>
      <c r="E44" s="26"/>
      <c r="F44" s="26"/>
      <c r="G44" s="25">
        <f t="shared" si="0"/>
        <v>75000</v>
      </c>
      <c r="H44" s="25"/>
      <c r="I44" s="26">
        <v>75000</v>
      </c>
      <c r="J44" s="25"/>
      <c r="K44" s="26">
        <f t="shared" si="1"/>
        <v>0</v>
      </c>
    </row>
    <row r="45" spans="1:11" s="27" customFormat="1" ht="12">
      <c r="A45" s="23" t="s">
        <v>62</v>
      </c>
      <c r="B45" s="24" t="s">
        <v>5</v>
      </c>
      <c r="C45" s="25">
        <v>108364953</v>
      </c>
      <c r="D45" s="26"/>
      <c r="E45" s="26">
        <v>346227</v>
      </c>
      <c r="F45" s="26"/>
      <c r="G45" s="25">
        <f t="shared" si="0"/>
        <v>108711180</v>
      </c>
      <c r="H45" s="25"/>
      <c r="I45" s="26">
        <v>68464816</v>
      </c>
      <c r="J45" s="25"/>
      <c r="K45" s="26">
        <f t="shared" si="1"/>
        <v>40246364</v>
      </c>
    </row>
    <row r="46" spans="1:11" s="27" customFormat="1" ht="12">
      <c r="A46" s="23" t="s">
        <v>63</v>
      </c>
      <c r="B46" s="24" t="s">
        <v>5</v>
      </c>
      <c r="C46" s="25">
        <v>7558335</v>
      </c>
      <c r="D46" s="26"/>
      <c r="E46" s="26">
        <v>0</v>
      </c>
      <c r="F46" s="26"/>
      <c r="G46" s="25">
        <f t="shared" si="0"/>
        <v>7558335</v>
      </c>
      <c r="H46" s="25"/>
      <c r="I46" s="26">
        <v>2745365</v>
      </c>
      <c r="J46" s="25"/>
      <c r="K46" s="26">
        <f t="shared" si="1"/>
        <v>4812970</v>
      </c>
    </row>
    <row r="47" spans="1:2" s="27" customFormat="1" ht="12">
      <c r="A47" s="23" t="s">
        <v>64</v>
      </c>
      <c r="B47" s="24" t="s">
        <v>5</v>
      </c>
    </row>
    <row r="48" spans="1:11" s="27" customFormat="1" ht="12">
      <c r="A48" s="23" t="s">
        <v>13</v>
      </c>
      <c r="B48" s="24"/>
      <c r="C48" s="25">
        <v>59166</v>
      </c>
      <c r="D48" s="26"/>
      <c r="E48" s="26">
        <v>0</v>
      </c>
      <c r="F48" s="26"/>
      <c r="G48" s="25">
        <f>+C48+E48</f>
        <v>59166</v>
      </c>
      <c r="H48" s="25"/>
      <c r="I48" s="26">
        <v>0</v>
      </c>
      <c r="J48" s="25"/>
      <c r="K48" s="26">
        <f>G48-I48</f>
        <v>59166</v>
      </c>
    </row>
    <row r="49" spans="1:11" s="27" customFormat="1" ht="12">
      <c r="A49" s="41" t="s">
        <v>14</v>
      </c>
      <c r="B49" s="24"/>
      <c r="C49" s="25">
        <v>806645</v>
      </c>
      <c r="D49" s="26"/>
      <c r="E49" s="26">
        <v>47363</v>
      </c>
      <c r="F49" s="26"/>
      <c r="G49" s="25">
        <f>+C49+E49</f>
        <v>854008</v>
      </c>
      <c r="H49" s="25"/>
      <c r="I49" s="26">
        <v>650659</v>
      </c>
      <c r="J49" s="25"/>
      <c r="K49" s="26">
        <f>G49-I49</f>
        <v>203349</v>
      </c>
    </row>
    <row r="50" spans="1:11" s="27" customFormat="1" ht="12">
      <c r="A50" s="23" t="s">
        <v>66</v>
      </c>
      <c r="B50" s="24" t="s">
        <v>5</v>
      </c>
      <c r="C50" s="25">
        <v>27900</v>
      </c>
      <c r="D50" s="26"/>
      <c r="E50" s="26">
        <v>0</v>
      </c>
      <c r="F50" s="26"/>
      <c r="G50" s="25">
        <f t="shared" si="0"/>
        <v>27900</v>
      </c>
      <c r="H50" s="25"/>
      <c r="I50" s="26">
        <v>27900</v>
      </c>
      <c r="J50" s="25"/>
      <c r="K50" s="26">
        <f t="shared" si="1"/>
        <v>0</v>
      </c>
    </row>
    <row r="51" spans="1:11" s="27" customFormat="1" ht="12">
      <c r="A51" s="23" t="s">
        <v>65</v>
      </c>
      <c r="B51" s="24" t="s">
        <v>5</v>
      </c>
      <c r="C51" s="25">
        <v>31880</v>
      </c>
      <c r="D51" s="26"/>
      <c r="E51" s="26">
        <v>0</v>
      </c>
      <c r="F51" s="26"/>
      <c r="G51" s="25">
        <f t="shared" si="0"/>
        <v>31880</v>
      </c>
      <c r="H51" s="25"/>
      <c r="I51" s="26">
        <v>31880</v>
      </c>
      <c r="J51" s="25"/>
      <c r="K51" s="26">
        <f t="shared" si="1"/>
        <v>0</v>
      </c>
    </row>
    <row r="52" spans="1:11" s="27" customFormat="1" ht="12">
      <c r="A52" s="23" t="s">
        <v>67</v>
      </c>
      <c r="B52" s="24"/>
      <c r="C52" s="25">
        <v>66158</v>
      </c>
      <c r="D52" s="26">
        <v>66158</v>
      </c>
      <c r="E52" s="26">
        <v>0</v>
      </c>
      <c r="F52" s="26"/>
      <c r="G52" s="25">
        <f t="shared" si="0"/>
        <v>66158</v>
      </c>
      <c r="H52" s="25"/>
      <c r="I52" s="26">
        <v>63933</v>
      </c>
      <c r="J52" s="25"/>
      <c r="K52" s="26">
        <f t="shared" si="1"/>
        <v>2225</v>
      </c>
    </row>
    <row r="53" spans="1:11" s="27" customFormat="1" ht="12">
      <c r="A53" s="23" t="s">
        <v>68</v>
      </c>
      <c r="B53" s="24" t="s">
        <v>5</v>
      </c>
      <c r="C53" s="25">
        <v>443423</v>
      </c>
      <c r="D53" s="26"/>
      <c r="E53" s="26">
        <v>-49418</v>
      </c>
      <c r="F53" s="26"/>
      <c r="G53" s="25">
        <f t="shared" si="0"/>
        <v>394005</v>
      </c>
      <c r="H53" s="25"/>
      <c r="I53" s="26">
        <v>331327</v>
      </c>
      <c r="J53" s="25"/>
      <c r="K53" s="26">
        <f t="shared" si="1"/>
        <v>62678</v>
      </c>
    </row>
    <row r="54" spans="1:11" s="27" customFormat="1" ht="12">
      <c r="A54" s="23" t="s">
        <v>50</v>
      </c>
      <c r="B54" s="24" t="s">
        <v>5</v>
      </c>
      <c r="C54" s="25">
        <v>532</v>
      </c>
      <c r="D54" s="26"/>
      <c r="E54" s="26">
        <v>0</v>
      </c>
      <c r="F54" s="26"/>
      <c r="G54" s="25">
        <f t="shared" si="0"/>
        <v>532</v>
      </c>
      <c r="H54" s="25"/>
      <c r="I54" s="26">
        <v>532</v>
      </c>
      <c r="J54" s="25"/>
      <c r="K54" s="26">
        <f t="shared" si="1"/>
        <v>0</v>
      </c>
    </row>
    <row r="55" spans="1:11" s="27" customFormat="1" ht="12">
      <c r="A55" s="23" t="s">
        <v>69</v>
      </c>
      <c r="B55" s="24" t="s">
        <v>5</v>
      </c>
      <c r="C55" s="25">
        <v>14778</v>
      </c>
      <c r="D55" s="26"/>
      <c r="E55" s="26">
        <v>0</v>
      </c>
      <c r="F55" s="26"/>
      <c r="G55" s="25">
        <f t="shared" si="0"/>
        <v>14778</v>
      </c>
      <c r="H55" s="25"/>
      <c r="I55" s="26">
        <v>12315</v>
      </c>
      <c r="J55" s="25"/>
      <c r="K55" s="26">
        <f t="shared" si="1"/>
        <v>2463</v>
      </c>
    </row>
    <row r="56" spans="1:11" s="27" customFormat="1" ht="12">
      <c r="A56" s="23" t="s">
        <v>70</v>
      </c>
      <c r="B56" s="24" t="s">
        <v>5</v>
      </c>
      <c r="C56" s="25">
        <v>813</v>
      </c>
      <c r="D56" s="26"/>
      <c r="E56" s="26">
        <v>0</v>
      </c>
      <c r="F56" s="26"/>
      <c r="G56" s="25">
        <f t="shared" si="0"/>
        <v>813</v>
      </c>
      <c r="H56" s="25"/>
      <c r="I56" s="26">
        <v>813</v>
      </c>
      <c r="J56" s="25"/>
      <c r="K56" s="26">
        <f t="shared" si="1"/>
        <v>0</v>
      </c>
    </row>
    <row r="57" spans="1:2" s="27" customFormat="1" ht="12">
      <c r="A57" s="23" t="s">
        <v>21</v>
      </c>
      <c r="B57" s="24" t="s">
        <v>5</v>
      </c>
    </row>
    <row r="58" spans="1:11" s="27" customFormat="1" ht="12">
      <c r="A58" s="23" t="s">
        <v>13</v>
      </c>
      <c r="B58" s="24"/>
      <c r="C58" s="25">
        <v>22200</v>
      </c>
      <c r="D58" s="26"/>
      <c r="E58" s="26">
        <v>0</v>
      </c>
      <c r="F58" s="26"/>
      <c r="G58" s="25">
        <f>+C58+E58</f>
        <v>22200</v>
      </c>
      <c r="H58" s="25"/>
      <c r="I58" s="26">
        <v>2817</v>
      </c>
      <c r="J58" s="25"/>
      <c r="K58" s="26">
        <f>G58-I58</f>
        <v>19383</v>
      </c>
    </row>
    <row r="59" spans="1:11" s="27" customFormat="1" ht="12">
      <c r="A59" s="41" t="s">
        <v>14</v>
      </c>
      <c r="B59" s="24"/>
      <c r="C59" s="25">
        <v>14001962</v>
      </c>
      <c r="D59" s="26"/>
      <c r="E59" s="26">
        <v>0</v>
      </c>
      <c r="F59" s="26"/>
      <c r="G59" s="25">
        <f>+C59+E59</f>
        <v>14001962</v>
      </c>
      <c r="H59" s="25"/>
      <c r="I59" s="26">
        <v>2444281</v>
      </c>
      <c r="J59" s="25"/>
      <c r="K59" s="26">
        <f>G59-I59</f>
        <v>11557681</v>
      </c>
    </row>
    <row r="60" spans="1:11" s="27" customFormat="1" ht="12">
      <c r="A60" s="23" t="s">
        <v>71</v>
      </c>
      <c r="B60" s="24" t="s">
        <v>5</v>
      </c>
      <c r="C60" s="25">
        <v>1530374</v>
      </c>
      <c r="D60" s="26"/>
      <c r="E60" s="26">
        <v>166262</v>
      </c>
      <c r="F60" s="26"/>
      <c r="G60" s="25">
        <f t="shared" si="0"/>
        <v>1696636</v>
      </c>
      <c r="H60" s="25"/>
      <c r="I60" s="26">
        <v>1696636</v>
      </c>
      <c r="J60" s="25"/>
      <c r="K60" s="26">
        <f t="shared" si="1"/>
        <v>0</v>
      </c>
    </row>
    <row r="61" spans="1:2" s="27" customFormat="1" ht="12">
      <c r="A61" s="23" t="s">
        <v>72</v>
      </c>
      <c r="B61" s="24" t="s">
        <v>5</v>
      </c>
    </row>
    <row r="62" spans="1:11" s="27" customFormat="1" ht="12">
      <c r="A62" s="23" t="s">
        <v>13</v>
      </c>
      <c r="B62" s="24"/>
      <c r="C62" s="25">
        <v>1997052</v>
      </c>
      <c r="D62" s="26"/>
      <c r="E62" s="26">
        <v>0</v>
      </c>
      <c r="F62" s="26"/>
      <c r="G62" s="25">
        <f>+C62+E62</f>
        <v>1997052</v>
      </c>
      <c r="H62" s="25"/>
      <c r="I62" s="26">
        <v>1948402</v>
      </c>
      <c r="J62" s="25"/>
      <c r="K62" s="26">
        <f>G62-I62</f>
        <v>48650</v>
      </c>
    </row>
    <row r="63" spans="1:11" s="27" customFormat="1" ht="12">
      <c r="A63" s="41" t="s">
        <v>14</v>
      </c>
      <c r="B63" s="24"/>
      <c r="C63" s="25">
        <v>39114548</v>
      </c>
      <c r="D63" s="26"/>
      <c r="E63" s="26">
        <v>0</v>
      </c>
      <c r="F63" s="26"/>
      <c r="G63" s="25">
        <f>+C63+E63</f>
        <v>39114548</v>
      </c>
      <c r="H63" s="25"/>
      <c r="I63" s="26">
        <v>32668321</v>
      </c>
      <c r="J63" s="25"/>
      <c r="K63" s="26">
        <f>G63-I63</f>
        <v>6446227</v>
      </c>
    </row>
    <row r="64" spans="1:11" s="27" customFormat="1" ht="12">
      <c r="A64" s="23" t="s">
        <v>73</v>
      </c>
      <c r="B64" s="24" t="s">
        <v>5</v>
      </c>
      <c r="C64" s="25">
        <v>10406662</v>
      </c>
      <c r="D64" s="26"/>
      <c r="E64" s="26">
        <v>423287</v>
      </c>
      <c r="F64" s="26"/>
      <c r="G64" s="25">
        <f t="shared" si="0"/>
        <v>10829949</v>
      </c>
      <c r="H64" s="25"/>
      <c r="I64" s="26"/>
      <c r="J64" s="25"/>
      <c r="K64" s="26">
        <f t="shared" si="1"/>
        <v>10829949</v>
      </c>
    </row>
    <row r="65" spans="1:11" s="27" customFormat="1" ht="12">
      <c r="A65" s="23" t="s">
        <v>74</v>
      </c>
      <c r="B65" s="24" t="s">
        <v>5</v>
      </c>
      <c r="C65" s="25">
        <v>2180577</v>
      </c>
      <c r="D65" s="26"/>
      <c r="E65" s="26">
        <v>1922443</v>
      </c>
      <c r="F65" s="26"/>
      <c r="G65" s="25">
        <f t="shared" si="0"/>
        <v>4103020</v>
      </c>
      <c r="H65" s="25"/>
      <c r="I65" s="26"/>
      <c r="J65" s="25"/>
      <c r="K65" s="26">
        <f t="shared" si="1"/>
        <v>4103020</v>
      </c>
    </row>
    <row r="66" spans="1:11" s="27" customFormat="1" ht="12.75" customHeight="1">
      <c r="A66" s="23" t="s">
        <v>75</v>
      </c>
      <c r="B66" s="24" t="s">
        <v>5</v>
      </c>
      <c r="C66" s="25">
        <v>7970</v>
      </c>
      <c r="D66" s="26"/>
      <c r="E66" s="26">
        <v>1263880</v>
      </c>
      <c r="F66" s="26"/>
      <c r="G66" s="25">
        <f t="shared" si="0"/>
        <v>1271850</v>
      </c>
      <c r="H66" s="25"/>
      <c r="I66" s="26"/>
      <c r="J66" s="25"/>
      <c r="K66" s="26">
        <f t="shared" si="1"/>
        <v>1271850</v>
      </c>
    </row>
    <row r="67" spans="1:11" s="27" customFormat="1" ht="12">
      <c r="A67" s="23" t="s">
        <v>22</v>
      </c>
      <c r="B67" s="24" t="s">
        <v>5</v>
      </c>
      <c r="C67" s="25">
        <v>100320</v>
      </c>
      <c r="D67" s="26"/>
      <c r="E67" s="26">
        <v>0</v>
      </c>
      <c r="F67" s="26"/>
      <c r="G67" s="25">
        <f aca="true" t="shared" si="2" ref="G67:G80">+C67+E67</f>
        <v>100320</v>
      </c>
      <c r="H67" s="25"/>
      <c r="I67" s="26">
        <v>0</v>
      </c>
      <c r="J67" s="25"/>
      <c r="K67" s="26">
        <f aca="true" t="shared" si="3" ref="K67:K77">G67-I67</f>
        <v>100320</v>
      </c>
    </row>
    <row r="68" spans="1:11" s="27" customFormat="1" ht="12">
      <c r="A68" s="23" t="s">
        <v>23</v>
      </c>
      <c r="B68" s="24" t="s">
        <v>5</v>
      </c>
      <c r="C68" s="25">
        <v>948070</v>
      </c>
      <c r="D68" s="26"/>
      <c r="E68" s="26">
        <v>0</v>
      </c>
      <c r="F68" s="26"/>
      <c r="G68" s="25">
        <f t="shared" si="2"/>
        <v>948070</v>
      </c>
      <c r="H68" s="25"/>
      <c r="I68" s="26">
        <v>84788</v>
      </c>
      <c r="J68" s="25"/>
      <c r="K68" s="26">
        <f t="shared" si="3"/>
        <v>863282</v>
      </c>
    </row>
    <row r="69" spans="1:11" s="27" customFormat="1" ht="12">
      <c r="A69" s="23" t="s">
        <v>24</v>
      </c>
      <c r="B69" s="24" t="s">
        <v>5</v>
      </c>
      <c r="C69" s="25">
        <v>64500</v>
      </c>
      <c r="D69" s="26"/>
      <c r="E69" s="26">
        <v>0</v>
      </c>
      <c r="F69" s="26"/>
      <c r="G69" s="25">
        <f t="shared" si="2"/>
        <v>64500</v>
      </c>
      <c r="H69" s="25"/>
      <c r="I69" s="26">
        <v>0</v>
      </c>
      <c r="J69" s="25"/>
      <c r="K69" s="26">
        <f t="shared" si="3"/>
        <v>64500</v>
      </c>
    </row>
    <row r="70" spans="1:11" s="27" customFormat="1" ht="12">
      <c r="A70" s="23" t="s">
        <v>25</v>
      </c>
      <c r="B70" s="24" t="s">
        <v>5</v>
      </c>
      <c r="C70" s="25">
        <v>38371</v>
      </c>
      <c r="D70" s="26"/>
      <c r="E70" s="26">
        <v>0</v>
      </c>
      <c r="F70" s="26"/>
      <c r="G70" s="25">
        <f t="shared" si="2"/>
        <v>38371</v>
      </c>
      <c r="H70" s="25"/>
      <c r="I70" s="26">
        <v>0</v>
      </c>
      <c r="J70" s="25"/>
      <c r="K70" s="26">
        <f t="shared" si="3"/>
        <v>38371</v>
      </c>
    </row>
    <row r="71" spans="1:11" s="27" customFormat="1" ht="12">
      <c r="A71" s="23" t="s">
        <v>26</v>
      </c>
      <c r="B71" s="24" t="s">
        <v>5</v>
      </c>
      <c r="C71" s="25">
        <v>41397</v>
      </c>
      <c r="D71" s="26"/>
      <c r="E71" s="26">
        <v>0</v>
      </c>
      <c r="F71" s="26"/>
      <c r="G71" s="25">
        <f t="shared" si="2"/>
        <v>41397</v>
      </c>
      <c r="H71" s="25"/>
      <c r="I71" s="26">
        <v>0</v>
      </c>
      <c r="J71" s="25"/>
      <c r="K71" s="26">
        <f t="shared" si="3"/>
        <v>41397</v>
      </c>
    </row>
    <row r="72" spans="1:11" s="27" customFormat="1" ht="12">
      <c r="A72" s="23" t="s">
        <v>27</v>
      </c>
      <c r="B72" s="24" t="s">
        <v>5</v>
      </c>
      <c r="C72" s="25">
        <v>45000</v>
      </c>
      <c r="D72" s="26"/>
      <c r="E72" s="26">
        <v>0</v>
      </c>
      <c r="F72" s="26"/>
      <c r="G72" s="25">
        <f t="shared" si="2"/>
        <v>45000</v>
      </c>
      <c r="H72" s="25"/>
      <c r="I72" s="26">
        <v>0</v>
      </c>
      <c r="J72" s="25"/>
      <c r="K72" s="26">
        <f t="shared" si="3"/>
        <v>45000</v>
      </c>
    </row>
    <row r="73" spans="1:11" s="27" customFormat="1" ht="12">
      <c r="A73" s="23" t="s">
        <v>28</v>
      </c>
      <c r="B73" s="24" t="s">
        <v>5</v>
      </c>
      <c r="C73" s="25">
        <v>50600</v>
      </c>
      <c r="D73" s="26"/>
      <c r="E73" s="26">
        <v>0</v>
      </c>
      <c r="F73" s="26"/>
      <c r="G73" s="25">
        <f t="shared" si="2"/>
        <v>50600</v>
      </c>
      <c r="H73" s="25"/>
      <c r="I73" s="26">
        <v>0</v>
      </c>
      <c r="J73" s="25"/>
      <c r="K73" s="26">
        <f t="shared" si="3"/>
        <v>50600</v>
      </c>
    </row>
    <row r="74" spans="1:11" s="27" customFormat="1" ht="12">
      <c r="A74" s="23" t="s">
        <v>29</v>
      </c>
      <c r="B74" s="24"/>
      <c r="C74" s="25">
        <v>50600</v>
      </c>
      <c r="D74" s="26"/>
      <c r="E74" s="26">
        <v>0</v>
      </c>
      <c r="F74" s="26"/>
      <c r="G74" s="25">
        <f t="shared" si="2"/>
        <v>50600</v>
      </c>
      <c r="H74" s="25"/>
      <c r="I74" s="26">
        <v>0</v>
      </c>
      <c r="J74" s="25"/>
      <c r="K74" s="26">
        <f t="shared" si="3"/>
        <v>50600</v>
      </c>
    </row>
    <row r="75" spans="1:11" s="27" customFormat="1" ht="12">
      <c r="A75" s="23" t="s">
        <v>30</v>
      </c>
      <c r="B75" s="24" t="s">
        <v>5</v>
      </c>
      <c r="C75" s="25">
        <v>4000</v>
      </c>
      <c r="D75" s="26"/>
      <c r="E75" s="26">
        <v>0</v>
      </c>
      <c r="F75" s="26"/>
      <c r="G75" s="25">
        <f t="shared" si="2"/>
        <v>4000</v>
      </c>
      <c r="H75" s="25"/>
      <c r="I75" s="26">
        <v>0</v>
      </c>
      <c r="J75" s="25"/>
      <c r="K75" s="26">
        <f t="shared" si="3"/>
        <v>4000</v>
      </c>
    </row>
    <row r="76" spans="1:11" s="27" customFormat="1" ht="12">
      <c r="A76" s="23" t="s">
        <v>31</v>
      </c>
      <c r="B76" s="24" t="s">
        <v>5</v>
      </c>
      <c r="C76" s="25">
        <v>403583</v>
      </c>
      <c r="D76" s="26"/>
      <c r="E76" s="26">
        <v>0</v>
      </c>
      <c r="F76" s="26"/>
      <c r="G76" s="25">
        <f t="shared" si="2"/>
        <v>403583</v>
      </c>
      <c r="H76" s="25"/>
      <c r="I76" s="26">
        <v>0</v>
      </c>
      <c r="J76" s="25"/>
      <c r="K76" s="26">
        <f t="shared" si="3"/>
        <v>403583</v>
      </c>
    </row>
    <row r="77" spans="1:11" s="27" customFormat="1" ht="12">
      <c r="A77" s="23" t="s">
        <v>32</v>
      </c>
      <c r="B77" s="24"/>
      <c r="C77" s="25">
        <v>1138872</v>
      </c>
      <c r="D77" s="26"/>
      <c r="E77" s="26">
        <v>0</v>
      </c>
      <c r="F77" s="26"/>
      <c r="G77" s="25">
        <f t="shared" si="2"/>
        <v>1138872</v>
      </c>
      <c r="H77" s="25"/>
      <c r="I77" s="26">
        <v>58741</v>
      </c>
      <c r="J77" s="25"/>
      <c r="K77" s="26">
        <f t="shared" si="3"/>
        <v>1080131</v>
      </c>
    </row>
    <row r="78" spans="1:11" s="27" customFormat="1" ht="12">
      <c r="A78" s="23" t="s">
        <v>33</v>
      </c>
      <c r="B78" s="24" t="s">
        <v>5</v>
      </c>
      <c r="C78" s="25">
        <v>33987</v>
      </c>
      <c r="D78" s="26"/>
      <c r="E78" s="26">
        <v>0</v>
      </c>
      <c r="F78" s="26"/>
      <c r="G78" s="25">
        <f t="shared" si="2"/>
        <v>33987</v>
      </c>
      <c r="H78" s="25"/>
      <c r="I78" s="26">
        <v>0</v>
      </c>
      <c r="J78" s="25"/>
      <c r="K78" s="26">
        <f aca="true" t="shared" si="4" ref="K78:K85">G78-I78</f>
        <v>33987</v>
      </c>
    </row>
    <row r="79" spans="1:11" s="27" customFormat="1" ht="12">
      <c r="A79" s="23" t="s">
        <v>34</v>
      </c>
      <c r="B79" s="24" t="s">
        <v>5</v>
      </c>
      <c r="C79" s="25">
        <v>296414</v>
      </c>
      <c r="D79" s="26" t="s">
        <v>6</v>
      </c>
      <c r="E79" s="26">
        <v>0</v>
      </c>
      <c r="F79" s="26"/>
      <c r="G79" s="25">
        <f t="shared" si="2"/>
        <v>296414</v>
      </c>
      <c r="H79" s="25"/>
      <c r="I79" s="26">
        <v>93379</v>
      </c>
      <c r="J79" s="25"/>
      <c r="K79" s="26">
        <f t="shared" si="4"/>
        <v>203035</v>
      </c>
    </row>
    <row r="80" spans="1:11" s="27" customFormat="1" ht="12">
      <c r="A80" s="23" t="s">
        <v>35</v>
      </c>
      <c r="B80" s="24" t="s">
        <v>5</v>
      </c>
      <c r="C80" s="25">
        <v>175825</v>
      </c>
      <c r="D80" s="26"/>
      <c r="E80" s="26">
        <v>0</v>
      </c>
      <c r="F80" s="26"/>
      <c r="G80" s="25">
        <f t="shared" si="2"/>
        <v>175825</v>
      </c>
      <c r="H80" s="25"/>
      <c r="I80" s="26">
        <v>121617</v>
      </c>
      <c r="J80" s="25"/>
      <c r="K80" s="26">
        <f t="shared" si="4"/>
        <v>54208</v>
      </c>
    </row>
    <row r="81" spans="1:11" s="27" customFormat="1" ht="12">
      <c r="A81" s="23" t="s">
        <v>36</v>
      </c>
      <c r="B81" s="24" t="s">
        <v>5</v>
      </c>
      <c r="C81" s="25">
        <v>117250</v>
      </c>
      <c r="D81" s="26"/>
      <c r="E81" s="26">
        <v>0</v>
      </c>
      <c r="F81" s="26"/>
      <c r="G81" s="25">
        <f>+C81+E81</f>
        <v>117250</v>
      </c>
      <c r="H81" s="25"/>
      <c r="I81" s="26">
        <v>0</v>
      </c>
      <c r="J81" s="25"/>
      <c r="K81" s="26">
        <f t="shared" si="4"/>
        <v>117250</v>
      </c>
    </row>
    <row r="82" spans="1:11" s="27" customFormat="1" ht="12">
      <c r="A82" s="23" t="s">
        <v>37</v>
      </c>
      <c r="B82" s="24" t="s">
        <v>5</v>
      </c>
      <c r="C82" s="25">
        <v>58000</v>
      </c>
      <c r="D82" s="26"/>
      <c r="E82" s="26">
        <v>0</v>
      </c>
      <c r="F82" s="26"/>
      <c r="G82" s="25">
        <f>+C82+E82</f>
        <v>58000</v>
      </c>
      <c r="H82" s="25"/>
      <c r="I82" s="26">
        <v>0</v>
      </c>
      <c r="J82" s="25"/>
      <c r="K82" s="26">
        <f t="shared" si="4"/>
        <v>58000</v>
      </c>
    </row>
    <row r="83" spans="1:11" s="27" customFormat="1" ht="12">
      <c r="A83" s="23" t="s">
        <v>38</v>
      </c>
      <c r="B83" s="24" t="s">
        <v>5</v>
      </c>
      <c r="C83" s="25">
        <v>43900</v>
      </c>
      <c r="D83" s="26"/>
      <c r="E83" s="26">
        <v>0</v>
      </c>
      <c r="F83" s="26"/>
      <c r="G83" s="25">
        <f>+C83+E83</f>
        <v>43900</v>
      </c>
      <c r="H83" s="25"/>
      <c r="I83" s="26">
        <v>0</v>
      </c>
      <c r="J83" s="25"/>
      <c r="K83" s="26">
        <f t="shared" si="4"/>
        <v>43900</v>
      </c>
    </row>
    <row r="84" spans="1:11" s="27" customFormat="1" ht="12">
      <c r="A84" s="23" t="s">
        <v>39</v>
      </c>
      <c r="B84" s="24" t="s">
        <v>5</v>
      </c>
      <c r="C84" s="25">
        <v>47250</v>
      </c>
      <c r="D84" s="26"/>
      <c r="E84" s="26">
        <v>0</v>
      </c>
      <c r="F84" s="26"/>
      <c r="G84" s="25">
        <f>+C84+E84</f>
        <v>47250</v>
      </c>
      <c r="H84" s="25"/>
      <c r="I84" s="26">
        <v>0</v>
      </c>
      <c r="J84" s="25"/>
      <c r="K84" s="26">
        <f t="shared" si="4"/>
        <v>47250</v>
      </c>
    </row>
    <row r="85" spans="1:11" s="27" customFormat="1" ht="12">
      <c r="A85" s="23" t="s">
        <v>9</v>
      </c>
      <c r="B85" s="24" t="s">
        <v>5</v>
      </c>
      <c r="C85" s="36">
        <f>SUM(C12:C84)</f>
        <v>244705518</v>
      </c>
      <c r="D85" s="26"/>
      <c r="E85" s="36">
        <f>SUM(E12:E84)</f>
        <v>4726027</v>
      </c>
      <c r="F85" s="26"/>
      <c r="G85" s="36">
        <f>+C85+E85</f>
        <v>249431545</v>
      </c>
      <c r="H85" s="25"/>
      <c r="I85" s="36">
        <f>SUM(I12:I84)</f>
        <v>157322974</v>
      </c>
      <c r="J85" s="25"/>
      <c r="K85" s="32">
        <f t="shared" si="4"/>
        <v>92108571</v>
      </c>
    </row>
    <row r="86" spans="1:11" s="27" customFormat="1" ht="12">
      <c r="A86" s="23" t="s">
        <v>8</v>
      </c>
      <c r="B86" s="24" t="s">
        <v>5</v>
      </c>
      <c r="C86" s="25" t="s">
        <v>17</v>
      </c>
      <c r="D86" s="26"/>
      <c r="E86" s="25"/>
      <c r="F86" s="26" t="s">
        <v>5</v>
      </c>
      <c r="G86" s="25" t="s">
        <v>5</v>
      </c>
      <c r="H86" s="25" t="s">
        <v>5</v>
      </c>
      <c r="I86" s="25"/>
      <c r="J86" s="25"/>
      <c r="K86" s="26"/>
    </row>
    <row r="87" spans="1:11" s="27" customFormat="1" ht="12">
      <c r="A87" s="23" t="s">
        <v>76</v>
      </c>
      <c r="B87" s="24" t="s">
        <v>5</v>
      </c>
      <c r="C87" s="25">
        <v>39441137</v>
      </c>
      <c r="D87" s="31"/>
      <c r="E87" s="26">
        <v>1505658</v>
      </c>
      <c r="F87" s="30"/>
      <c r="G87" s="25">
        <f aca="true" t="shared" si="5" ref="G87:G92">+C87+E87</f>
        <v>40946795</v>
      </c>
      <c r="H87" s="25"/>
      <c r="I87" s="26">
        <v>30839941</v>
      </c>
      <c r="J87" s="25"/>
      <c r="K87" s="26">
        <f aca="true" t="shared" si="6" ref="K87:K92">G87-I87</f>
        <v>10106854</v>
      </c>
    </row>
    <row r="88" spans="1:11" s="27" customFormat="1" ht="12">
      <c r="A88" s="23" t="s">
        <v>77</v>
      </c>
      <c r="B88" s="24" t="s">
        <v>5</v>
      </c>
      <c r="C88" s="25">
        <v>2243536</v>
      </c>
      <c r="D88" s="31"/>
      <c r="E88" s="26">
        <v>198803</v>
      </c>
      <c r="F88" s="30"/>
      <c r="G88" s="25">
        <f t="shared" si="5"/>
        <v>2442339</v>
      </c>
      <c r="H88" s="25"/>
      <c r="I88" s="26">
        <v>1842917</v>
      </c>
      <c r="J88" s="25"/>
      <c r="K88" s="26">
        <f t="shared" si="6"/>
        <v>599422</v>
      </c>
    </row>
    <row r="89" spans="1:11" s="27" customFormat="1" ht="12">
      <c r="A89" s="23" t="s">
        <v>7</v>
      </c>
      <c r="B89" s="24" t="s">
        <v>5</v>
      </c>
      <c r="C89" s="25">
        <v>17679861</v>
      </c>
      <c r="D89" s="31"/>
      <c r="E89" s="26">
        <v>646044</v>
      </c>
      <c r="F89" s="30"/>
      <c r="G89" s="25">
        <f t="shared" si="5"/>
        <v>18325905</v>
      </c>
      <c r="H89" s="25"/>
      <c r="I89" s="26">
        <v>17162588</v>
      </c>
      <c r="J89" s="25"/>
      <c r="K89" s="26">
        <f t="shared" si="6"/>
        <v>1163317</v>
      </c>
    </row>
    <row r="90" spans="1:11" s="27" customFormat="1" ht="12">
      <c r="A90" s="23" t="s">
        <v>78</v>
      </c>
      <c r="B90" s="24" t="s">
        <v>5</v>
      </c>
      <c r="C90" s="25">
        <v>58953588</v>
      </c>
      <c r="D90" s="31"/>
      <c r="E90" s="26">
        <v>5934796</v>
      </c>
      <c r="F90" s="30"/>
      <c r="G90" s="25">
        <f t="shared" si="5"/>
        <v>64888384</v>
      </c>
      <c r="H90" s="25"/>
      <c r="I90" s="26">
        <v>47697055</v>
      </c>
      <c r="J90" s="25"/>
      <c r="K90" s="26">
        <f t="shared" si="6"/>
        <v>17191329</v>
      </c>
    </row>
    <row r="91" spans="1:11" s="27" customFormat="1" ht="12">
      <c r="A91" s="23" t="s">
        <v>15</v>
      </c>
      <c r="B91" s="24"/>
      <c r="C91" s="25">
        <v>20132816</v>
      </c>
      <c r="D91" s="26"/>
      <c r="E91" s="26">
        <v>-518115</v>
      </c>
      <c r="F91" s="30"/>
      <c r="G91" s="25">
        <f t="shared" si="5"/>
        <v>19614701</v>
      </c>
      <c r="H91" s="25"/>
      <c r="I91" s="26">
        <v>15143872</v>
      </c>
      <c r="J91" s="25"/>
      <c r="K91" s="26">
        <f t="shared" si="6"/>
        <v>4470829</v>
      </c>
    </row>
    <row r="92" spans="1:11" s="27" customFormat="1" ht="12">
      <c r="A92" s="23" t="s">
        <v>40</v>
      </c>
      <c r="B92" s="24" t="s">
        <v>5</v>
      </c>
      <c r="C92" s="36">
        <v>13140065</v>
      </c>
      <c r="D92" s="26"/>
      <c r="E92" s="37">
        <v>-4580</v>
      </c>
      <c r="F92" s="26"/>
      <c r="G92" s="36">
        <f t="shared" si="5"/>
        <v>13135485</v>
      </c>
      <c r="H92" s="25"/>
      <c r="I92" s="37">
        <v>12443754</v>
      </c>
      <c r="J92" s="25"/>
      <c r="K92" s="32">
        <f t="shared" si="6"/>
        <v>691731</v>
      </c>
    </row>
    <row r="93" spans="1:11" s="27" customFormat="1" ht="12">
      <c r="A93" s="23"/>
      <c r="B93" s="24" t="s">
        <v>5</v>
      </c>
      <c r="C93" s="25"/>
      <c r="D93" s="26"/>
      <c r="E93" s="25"/>
      <c r="F93" s="26"/>
      <c r="G93" s="25"/>
      <c r="H93" s="25"/>
      <c r="I93" s="25"/>
      <c r="J93" s="25"/>
      <c r="K93" s="26"/>
    </row>
    <row r="94" spans="1:11" s="27" customFormat="1" ht="12">
      <c r="A94" s="23" t="s">
        <v>10</v>
      </c>
      <c r="B94" s="24" t="s">
        <v>5</v>
      </c>
      <c r="C94" s="36">
        <f>SUM(C87:C93)</f>
        <v>151591003</v>
      </c>
      <c r="D94" s="26"/>
      <c r="E94" s="36">
        <f>SUM(E87:E93)</f>
        <v>7762606</v>
      </c>
      <c r="F94" s="26"/>
      <c r="G94" s="36">
        <f>+C94+E94</f>
        <v>159353609</v>
      </c>
      <c r="H94" s="25"/>
      <c r="I94" s="36">
        <f>SUM(I87:I93)</f>
        <v>125130127</v>
      </c>
      <c r="J94" s="25"/>
      <c r="K94" s="32">
        <f>G94-I94</f>
        <v>34223482</v>
      </c>
    </row>
    <row r="95" spans="1:11" s="27" customFormat="1" ht="12">
      <c r="A95" s="23"/>
      <c r="B95" s="24" t="s">
        <v>5</v>
      </c>
      <c r="C95" s="25"/>
      <c r="D95" s="26"/>
      <c r="E95" s="25"/>
      <c r="F95" s="26"/>
      <c r="G95" s="25"/>
      <c r="H95" s="25"/>
      <c r="I95" s="25"/>
      <c r="J95" s="25"/>
      <c r="K95" s="26"/>
    </row>
    <row r="96" spans="1:11" s="27" customFormat="1" ht="12">
      <c r="A96" s="23"/>
      <c r="B96" s="24" t="s">
        <v>5</v>
      </c>
      <c r="C96" s="23"/>
      <c r="D96" s="31"/>
      <c r="E96" s="33"/>
      <c r="F96" s="50"/>
      <c r="G96" s="23"/>
      <c r="H96" s="53"/>
      <c r="I96" s="33"/>
      <c r="J96" s="23"/>
      <c r="K96" s="31"/>
    </row>
    <row r="97" spans="1:11" s="39" customFormat="1" ht="12.75" thickBot="1">
      <c r="A97" s="34" t="s">
        <v>11</v>
      </c>
      <c r="B97" s="24" t="s">
        <v>5</v>
      </c>
      <c r="C97" s="38">
        <f>+C85+C94</f>
        <v>396296521</v>
      </c>
      <c r="D97" s="35"/>
      <c r="E97" s="38">
        <f aca="true" t="shared" si="7" ref="E97:K97">+E85+E94</f>
        <v>12488633</v>
      </c>
      <c r="F97" s="51">
        <f t="shared" si="7"/>
        <v>0</v>
      </c>
      <c r="G97" s="38">
        <f t="shared" si="7"/>
        <v>408785154</v>
      </c>
      <c r="H97" s="54">
        <f t="shared" si="7"/>
        <v>0</v>
      </c>
      <c r="I97" s="55">
        <f t="shared" si="7"/>
        <v>282453101</v>
      </c>
      <c r="J97" s="51">
        <f t="shared" si="7"/>
        <v>0</v>
      </c>
      <c r="K97" s="38">
        <f t="shared" si="7"/>
        <v>126332053</v>
      </c>
    </row>
    <row r="98" spans="1:11" s="27" customFormat="1" ht="12.75" thickTop="1">
      <c r="A98" s="46"/>
      <c r="B98" s="47" t="s">
        <v>5</v>
      </c>
      <c r="C98" s="46"/>
      <c r="D98" s="48"/>
      <c r="E98" s="49"/>
      <c r="F98" s="52"/>
      <c r="G98" s="46"/>
      <c r="H98" s="53"/>
      <c r="I98" s="49"/>
      <c r="J98" s="53"/>
      <c r="K98" s="48"/>
    </row>
    <row r="99" spans="1:11" s="27" customFormat="1" ht="12">
      <c r="A99" s="23"/>
      <c r="B99" s="24"/>
      <c r="C99" s="23"/>
      <c r="D99" s="31"/>
      <c r="E99" s="33"/>
      <c r="F99" s="31"/>
      <c r="G99" s="23"/>
      <c r="H99" s="23"/>
      <c r="I99" s="33"/>
      <c r="J99" s="23"/>
      <c r="K99" s="31"/>
    </row>
    <row r="100" spans="1:11" s="27" customFormat="1" ht="12">
      <c r="A100" s="23"/>
      <c r="B100" s="24"/>
      <c r="D100" s="31"/>
      <c r="E100" s="23"/>
      <c r="F100" s="31"/>
      <c r="H100" s="23"/>
      <c r="I100" s="31"/>
      <c r="J100" s="23"/>
      <c r="K100" s="31"/>
    </row>
    <row r="101" spans="1:11" s="27" customFormat="1" ht="12">
      <c r="A101" s="23"/>
      <c r="B101" s="24"/>
      <c r="C101" s="23"/>
      <c r="D101" s="31"/>
      <c r="E101" s="23"/>
      <c r="F101" s="31"/>
      <c r="G101" s="23"/>
      <c r="H101" s="23"/>
      <c r="I101" s="31"/>
      <c r="J101" s="23"/>
      <c r="K101" s="31"/>
    </row>
    <row r="102" spans="1:11" s="27" customFormat="1" ht="12">
      <c r="A102" s="23"/>
      <c r="B102" s="24"/>
      <c r="C102" s="23"/>
      <c r="D102" s="31"/>
      <c r="E102" s="33"/>
      <c r="F102" s="31"/>
      <c r="G102" s="23"/>
      <c r="H102" s="23"/>
      <c r="I102" s="31"/>
      <c r="J102" s="23"/>
      <c r="K102" s="31"/>
    </row>
    <row r="103" spans="1:11" s="27" customFormat="1" ht="12">
      <c r="A103" s="23"/>
      <c r="B103" s="24"/>
      <c r="C103" s="23"/>
      <c r="D103" s="31"/>
      <c r="E103" s="33"/>
      <c r="F103" s="31"/>
      <c r="G103" s="23"/>
      <c r="H103" s="23"/>
      <c r="I103" s="31"/>
      <c r="J103" s="23"/>
      <c r="K103" s="31"/>
    </row>
    <row r="104" spans="1:11" s="27" customFormat="1" ht="12">
      <c r="A104" s="23"/>
      <c r="B104" s="24"/>
      <c r="C104" s="23"/>
      <c r="D104" s="31"/>
      <c r="E104" s="33"/>
      <c r="F104" s="31"/>
      <c r="G104" s="23"/>
      <c r="H104" s="23"/>
      <c r="I104" s="31"/>
      <c r="J104" s="23"/>
      <c r="K104" s="31"/>
    </row>
    <row r="105" spans="1:11" s="27" customFormat="1" ht="12">
      <c r="A105" s="23"/>
      <c r="B105" s="23"/>
      <c r="C105" s="23"/>
      <c r="D105" s="31"/>
      <c r="E105" s="33"/>
      <c r="F105" s="31"/>
      <c r="G105" s="23"/>
      <c r="H105" s="23"/>
      <c r="I105" s="31"/>
      <c r="J105" s="23"/>
      <c r="K105" s="31"/>
    </row>
    <row r="106" spans="1:11" s="27" customFormat="1" ht="12">
      <c r="A106" s="23"/>
      <c r="B106" s="23"/>
      <c r="C106" s="23"/>
      <c r="D106" s="31"/>
      <c r="E106" s="33"/>
      <c r="F106" s="31"/>
      <c r="G106" s="23"/>
      <c r="H106" s="23"/>
      <c r="I106" s="31"/>
      <c r="J106" s="23"/>
      <c r="K106" s="31"/>
    </row>
    <row r="107" spans="1:11" s="27" customFormat="1" ht="12">
      <c r="A107" s="23"/>
      <c r="B107" s="23"/>
      <c r="C107" s="23"/>
      <c r="D107" s="31"/>
      <c r="E107" s="33"/>
      <c r="F107" s="31"/>
      <c r="G107" s="23"/>
      <c r="H107" s="23"/>
      <c r="I107" s="31"/>
      <c r="J107" s="23"/>
      <c r="K107" s="31"/>
    </row>
    <row r="108" spans="1:11" s="27" customFormat="1" ht="12">
      <c r="A108" s="23"/>
      <c r="B108" s="23"/>
      <c r="C108" s="23"/>
      <c r="D108" s="31"/>
      <c r="E108" s="33"/>
      <c r="F108" s="31"/>
      <c r="G108" s="23"/>
      <c r="H108" s="23"/>
      <c r="I108" s="31"/>
      <c r="J108" s="23"/>
      <c r="K108" s="31"/>
    </row>
    <row r="109" spans="1:11" s="27" customFormat="1" ht="12">
      <c r="A109" s="23"/>
      <c r="B109" s="23"/>
      <c r="C109" s="23"/>
      <c r="D109" s="31"/>
      <c r="E109" s="33"/>
      <c r="F109" s="31"/>
      <c r="G109" s="23"/>
      <c r="H109" s="23"/>
      <c r="I109" s="31"/>
      <c r="J109" s="23"/>
      <c r="K109" s="31"/>
    </row>
    <row r="110" spans="1:11" s="27" customFormat="1" ht="12">
      <c r="A110" s="23"/>
      <c r="B110" s="23"/>
      <c r="C110" s="23"/>
      <c r="D110" s="31"/>
      <c r="E110" s="33"/>
      <c r="F110" s="31"/>
      <c r="G110" s="23"/>
      <c r="H110" s="23"/>
      <c r="I110" s="31"/>
      <c r="J110" s="23"/>
      <c r="K110" s="31"/>
    </row>
    <row r="111" spans="1:11" s="27" customFormat="1" ht="12">
      <c r="A111" s="23"/>
      <c r="B111" s="23"/>
      <c r="C111" s="23"/>
      <c r="D111" s="31"/>
      <c r="E111" s="33"/>
      <c r="F111" s="31"/>
      <c r="G111" s="23"/>
      <c r="H111" s="23"/>
      <c r="I111" s="31"/>
      <c r="J111" s="23"/>
      <c r="K111" s="31"/>
    </row>
    <row r="112" spans="1:11" s="27" customFormat="1" ht="12">
      <c r="A112" s="23"/>
      <c r="B112" s="23"/>
      <c r="C112" s="23"/>
      <c r="D112" s="31"/>
      <c r="E112" s="33"/>
      <c r="F112" s="31"/>
      <c r="G112" s="23"/>
      <c r="H112" s="23"/>
      <c r="I112" s="31"/>
      <c r="J112" s="23"/>
      <c r="K112" s="31"/>
    </row>
    <row r="113" spans="1:11" s="27" customFormat="1" ht="12">
      <c r="A113" s="23"/>
      <c r="B113" s="23"/>
      <c r="C113" s="23"/>
      <c r="D113" s="31"/>
      <c r="E113" s="33"/>
      <c r="F113" s="31"/>
      <c r="G113" s="23"/>
      <c r="H113" s="23"/>
      <c r="I113" s="31"/>
      <c r="J113" s="23"/>
      <c r="K113" s="31"/>
    </row>
    <row r="114" spans="1:11" s="27" customFormat="1" ht="12">
      <c r="A114" s="23"/>
      <c r="B114" s="23"/>
      <c r="C114" s="23"/>
      <c r="D114" s="31"/>
      <c r="E114" s="33"/>
      <c r="F114" s="31"/>
      <c r="G114" s="23"/>
      <c r="H114" s="23"/>
      <c r="I114" s="31"/>
      <c r="J114" s="23"/>
      <c r="K114" s="31"/>
    </row>
    <row r="115" spans="1:11" s="27" customFormat="1" ht="12">
      <c r="A115" s="23"/>
      <c r="B115" s="23"/>
      <c r="C115" s="23"/>
      <c r="D115" s="31"/>
      <c r="E115" s="33"/>
      <c r="F115" s="31"/>
      <c r="G115" s="23"/>
      <c r="H115" s="23"/>
      <c r="I115" s="31"/>
      <c r="J115" s="23"/>
      <c r="K115" s="31"/>
    </row>
    <row r="116" spans="1:11" s="27" customFormat="1" ht="12">
      <c r="A116" s="23"/>
      <c r="B116" s="23"/>
      <c r="C116" s="23"/>
      <c r="D116" s="31"/>
      <c r="E116" s="33"/>
      <c r="F116" s="31"/>
      <c r="G116" s="23"/>
      <c r="H116" s="23"/>
      <c r="I116" s="31"/>
      <c r="J116" s="23"/>
      <c r="K116" s="31"/>
    </row>
    <row r="117" spans="1:11" s="27" customFormat="1" ht="12">
      <c r="A117" s="23"/>
      <c r="B117" s="23"/>
      <c r="C117" s="23"/>
      <c r="D117" s="31"/>
      <c r="E117" s="33"/>
      <c r="F117" s="31"/>
      <c r="G117" s="23"/>
      <c r="H117" s="23"/>
      <c r="I117" s="31"/>
      <c r="J117" s="23"/>
      <c r="K117" s="31"/>
    </row>
    <row r="118" spans="1:11" s="27" customFormat="1" ht="12">
      <c r="A118" s="23"/>
      <c r="B118" s="23"/>
      <c r="C118" s="23"/>
      <c r="D118" s="31"/>
      <c r="E118" s="33"/>
      <c r="F118" s="31"/>
      <c r="G118" s="23"/>
      <c r="H118" s="23"/>
      <c r="I118" s="31"/>
      <c r="J118" s="23"/>
      <c r="K118" s="31"/>
    </row>
    <row r="119" spans="1:11" s="27" customFormat="1" ht="12">
      <c r="A119" s="23"/>
      <c r="B119" s="23"/>
      <c r="C119" s="23"/>
      <c r="D119" s="31"/>
      <c r="E119" s="33"/>
      <c r="F119" s="31"/>
      <c r="G119" s="23"/>
      <c r="H119" s="23"/>
      <c r="I119" s="31"/>
      <c r="J119" s="23"/>
      <c r="K119" s="31"/>
    </row>
    <row r="120" spans="1:11" s="27" customFormat="1" ht="12">
      <c r="A120" s="23"/>
      <c r="B120" s="23"/>
      <c r="C120" s="23"/>
      <c r="D120" s="31"/>
      <c r="E120" s="33"/>
      <c r="F120" s="31"/>
      <c r="G120" s="23"/>
      <c r="H120" s="23"/>
      <c r="I120" s="31"/>
      <c r="J120" s="23"/>
      <c r="K120" s="31"/>
    </row>
    <row r="121" spans="1:11" s="27" customFormat="1" ht="12">
      <c r="A121" s="23"/>
      <c r="B121" s="23"/>
      <c r="C121" s="23"/>
      <c r="D121" s="31"/>
      <c r="E121" s="33"/>
      <c r="F121" s="31"/>
      <c r="G121" s="23"/>
      <c r="H121" s="23"/>
      <c r="I121" s="31"/>
      <c r="J121" s="23"/>
      <c r="K121" s="31"/>
    </row>
    <row r="122" spans="1:11" s="27" customFormat="1" ht="12">
      <c r="A122" s="23"/>
      <c r="B122" s="23"/>
      <c r="C122" s="23"/>
      <c r="D122" s="31"/>
      <c r="E122" s="33"/>
      <c r="F122" s="31"/>
      <c r="G122" s="23"/>
      <c r="H122" s="23"/>
      <c r="I122" s="31"/>
      <c r="J122" s="23"/>
      <c r="K122" s="31"/>
    </row>
    <row r="123" spans="1:11" s="27" customFormat="1" ht="12">
      <c r="A123" s="23"/>
      <c r="B123" s="23"/>
      <c r="C123" s="23"/>
      <c r="D123" s="31"/>
      <c r="E123" s="33"/>
      <c r="F123" s="31"/>
      <c r="G123" s="23"/>
      <c r="H123" s="23"/>
      <c r="I123" s="31"/>
      <c r="J123" s="23"/>
      <c r="K123" s="31"/>
    </row>
    <row r="124" spans="1:11" s="27" customFormat="1" ht="12">
      <c r="A124" s="23"/>
      <c r="B124" s="23"/>
      <c r="C124" s="23"/>
      <c r="D124" s="31"/>
      <c r="E124" s="33"/>
      <c r="F124" s="31"/>
      <c r="G124" s="23"/>
      <c r="H124" s="23"/>
      <c r="I124" s="31"/>
      <c r="J124" s="23"/>
      <c r="K124" s="31"/>
    </row>
    <row r="125" spans="1:11" s="27" customFormat="1" ht="12">
      <c r="A125" s="23"/>
      <c r="B125" s="23"/>
      <c r="C125" s="23"/>
      <c r="D125" s="31"/>
      <c r="E125" s="33"/>
      <c r="F125" s="31"/>
      <c r="G125" s="23"/>
      <c r="H125" s="23"/>
      <c r="I125" s="31"/>
      <c r="J125" s="23"/>
      <c r="K125" s="31"/>
    </row>
    <row r="126" spans="1:11" s="27" customFormat="1" ht="12">
      <c r="A126" s="23"/>
      <c r="B126" s="23"/>
      <c r="C126" s="23"/>
      <c r="D126" s="31"/>
      <c r="E126" s="33"/>
      <c r="F126" s="31"/>
      <c r="G126" s="23"/>
      <c r="H126" s="23"/>
      <c r="I126" s="31"/>
      <c r="J126" s="23"/>
      <c r="K126" s="31"/>
    </row>
    <row r="127" spans="1:11" s="27" customFormat="1" ht="12">
      <c r="A127" s="23"/>
      <c r="B127" s="23"/>
      <c r="C127" s="23"/>
      <c r="D127" s="31"/>
      <c r="E127" s="33"/>
      <c r="F127" s="31"/>
      <c r="G127" s="23"/>
      <c r="H127" s="23"/>
      <c r="I127" s="31"/>
      <c r="J127" s="23"/>
      <c r="K127" s="31"/>
    </row>
    <row r="128" spans="1:11" s="27" customFormat="1" ht="12">
      <c r="A128" s="23"/>
      <c r="B128" s="23"/>
      <c r="C128" s="23"/>
      <c r="D128" s="31"/>
      <c r="E128" s="33"/>
      <c r="F128" s="31"/>
      <c r="G128" s="23"/>
      <c r="H128" s="23"/>
      <c r="I128" s="31"/>
      <c r="J128" s="23"/>
      <c r="K128" s="31"/>
    </row>
    <row r="129" spans="1:11" s="27" customFormat="1" ht="12">
      <c r="A129" s="23"/>
      <c r="B129" s="23"/>
      <c r="C129" s="23"/>
      <c r="D129" s="31"/>
      <c r="E129" s="33"/>
      <c r="F129" s="31"/>
      <c r="G129" s="23"/>
      <c r="H129" s="23"/>
      <c r="I129" s="31"/>
      <c r="J129" s="23"/>
      <c r="K129" s="31"/>
    </row>
  </sheetData>
  <sheetProtection/>
  <mergeCells count="3">
    <mergeCell ref="A3:K3"/>
    <mergeCell ref="A5:K5"/>
    <mergeCell ref="A6:K6"/>
  </mergeCells>
  <conditionalFormatting sqref="A12:A14 A43:A48 B12:B86 C12:K12 A60:A62 C48:K56 A87:K97 A40:A41 C33:K36 C38:K39 A35:A38 A16:A23 A50:A58 C41:K46 A25:A33 C58:K60 A64:A86 C62:K86 C14:K31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0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smcali</cp:lastModifiedBy>
  <cp:lastPrinted>2008-03-13T01:04:33Z</cp:lastPrinted>
  <dcterms:created xsi:type="dcterms:W3CDTF">2003-01-16T20:34:14Z</dcterms:created>
  <dcterms:modified xsi:type="dcterms:W3CDTF">2008-03-13T01:04:35Z</dcterms:modified>
  <cp:category/>
  <cp:version/>
  <cp:contentType/>
  <cp:contentStatus/>
</cp:coreProperties>
</file>