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LSUHSC" sheetId="1" r:id="rId1"/>
  </sheets>
  <definedNames>
    <definedName name="_xlnm.Print_Area" localSheetId="0">'LSUHSC'!$A$1:$H$62</definedName>
    <definedName name="_xlnm.Print_Titles" localSheetId="0">'LSUHSC'!$1:$11</definedName>
  </definedNames>
  <calcPr fullCalcOnLoad="1"/>
</workbook>
</file>

<file path=xl/sharedStrings.xml><?xml version="1.0" encoding="utf-8"?>
<sst xmlns="http://schemas.openxmlformats.org/spreadsheetml/2006/main" count="55" uniqueCount="54">
  <si>
    <t>Allocations</t>
  </si>
  <si>
    <t>Expenditures</t>
  </si>
  <si>
    <t xml:space="preserve"> 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</si>
  <si>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</si>
  <si>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</si>
  <si>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</si>
  <si>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</si>
  <si>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 xml:space="preserve">           Total transfers from other funds</t>
  </si>
  <si>
    <t>ANALYSIS E</t>
  </si>
  <si>
    <t>Analysis of Changes In Unexpended Plant Fund Balances</t>
  </si>
  <si>
    <t xml:space="preserve">      Unalloc Plt Fund Med School</t>
  </si>
  <si>
    <t xml:space="preserve">       Unrealized Gain on Investments</t>
  </si>
  <si>
    <t>For the year ended June 30, 2014</t>
  </si>
  <si>
    <t xml:space="preserve">      Pkg Lot - W/C </t>
  </si>
  <si>
    <t xml:space="preserve">      Facility Planning</t>
  </si>
  <si>
    <t xml:space="preserve">      M Lot South Expansion </t>
  </si>
  <si>
    <t xml:space="preserve">      FWCC Building Maint Resv</t>
  </si>
  <si>
    <t xml:space="preserve">      Allied Health Parking Expansion </t>
  </si>
  <si>
    <t xml:space="preserve">      Hospital Water Main</t>
  </si>
  <si>
    <t xml:space="preserve">      Ground Floor/Basement Water Damage</t>
  </si>
  <si>
    <t xml:space="preserve">      Deionized Water Damage</t>
  </si>
  <si>
    <t xml:space="preserve">      Anatomy Renovations 8-23</t>
  </si>
  <si>
    <t xml:space="preserve">      MS Wireless Install</t>
  </si>
  <si>
    <t xml:space="preserve">      Pkg Lot Consolidate</t>
  </si>
  <si>
    <t xml:space="preserve">      10K Psych To Pt Rms</t>
  </si>
  <si>
    <t xml:space="preserve">      4G/4J Renovations</t>
  </si>
  <si>
    <t xml:space="preserve">      Psych Dept Renovations</t>
  </si>
  <si>
    <t xml:space="preserve">      Eye Clinic Eximer LS</t>
  </si>
  <si>
    <t xml:space="preserve">      5K Pediatrics Phase 3 </t>
  </si>
  <si>
    <t xml:space="preserve">      6 G-J-H RENOVATIONS</t>
  </si>
  <si>
    <t xml:space="preserve">      All Hth Remove Revolving Door
</t>
  </si>
  <si>
    <t xml:space="preserve">      Chevyland Renovations for Mammography Vehicle</t>
  </si>
  <si>
    <t xml:space="preserve">      Medical School Classroom Renovations</t>
  </si>
  <si>
    <t xml:space="preserve">      Anatomy Renovations Phase 3
</t>
  </si>
  <si>
    <t xml:space="preserve">      Clinical Trials Roof Overlay 
</t>
  </si>
  <si>
    <t xml:space="preserve">      Clinical Research Building Fire Alarm System</t>
  </si>
  <si>
    <t xml:space="preserve">      H-Wing Bus Duct Repair 
</t>
  </si>
  <si>
    <t xml:space="preserve">      K-Wing 4th Floor Cosmetic Improvements</t>
  </si>
  <si>
    <t xml:space="preserve">      1st Floor OB/Gyn Cosmetic Improvements
</t>
  </si>
  <si>
    <t xml:space="preserve">      Gamma Knife
</t>
  </si>
  <si>
    <t xml:space="preserve">      Hospital Front Lobby Cosmetic Improv
</t>
  </si>
  <si>
    <t xml:space="preserve">      Microbiology Renovations Room 2-216,218 &amp; 220
</t>
  </si>
  <si>
    <t xml:space="preserve">      Joint Commissions 2013 Projects
</t>
  </si>
  <si>
    <t xml:space="preserve">      MS G-315 &amp; G-317 Renovation</t>
  </si>
  <si>
    <t xml:space="preserve">      Kirby HVAC Replacement
</t>
  </si>
  <si>
    <t xml:space="preserve">      Anatomy Reno - Phase 4</t>
  </si>
  <si>
    <t xml:space="preserve">      2D AHU REplacement
</t>
  </si>
  <si>
    <t xml:space="preserve">      Micro Renovations Phase 2</t>
  </si>
  <si>
    <t xml:space="preserve">      Shipping &amp; Receiving Renovations</t>
  </si>
  <si>
    <t xml:space="preserve">      FWCC 6th Floor Lab Renovations</t>
  </si>
  <si>
    <t xml:space="preserve">      Biochem Renovations 7-201, 203</t>
  </si>
  <si>
    <t xml:space="preserve">      Virology Lab Renovations</t>
  </si>
  <si>
    <t xml:space="preserve">  Restricted -</t>
  </si>
  <si>
    <t>State of Louisiana: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</si>
</sst>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0_);\(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1" xfId="45" applyNumberFormat="1" applyFont="1" applyFill="1" applyBorder="1" applyAlignment="1" applyProtection="1">
      <alignment vertical="center"/>
      <protection/>
    </xf>
    <xf numFmtId="37" fontId="3" fillId="0" borderId="11" xfId="45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Alignment="1">
      <alignment/>
    </xf>
    <xf numFmtId="41" fontId="3" fillId="0" borderId="11" xfId="42" applyNumberFormat="1" applyFont="1" applyFill="1" applyBorder="1" applyAlignment="1" applyProtection="1">
      <alignment vertical="center"/>
      <protection/>
    </xf>
    <xf numFmtId="41" fontId="3" fillId="0" borderId="11" xfId="45" applyNumberFormat="1" applyFont="1" applyFill="1" applyBorder="1" applyAlignment="1" applyProtection="1">
      <alignment vertical="center"/>
      <protection/>
    </xf>
    <xf numFmtId="41" fontId="3" fillId="0" borderId="0" xfId="42" applyNumberFormat="1" applyFont="1" applyFill="1" applyAlignment="1" applyProtection="1">
      <alignment vertical="center"/>
      <protection/>
    </xf>
    <xf numFmtId="41" fontId="3" fillId="0" borderId="0" xfId="42" applyNumberFormat="1" applyFont="1" applyFill="1" applyBorder="1" applyAlignment="1" applyProtection="1">
      <alignment vertical="center"/>
      <protection/>
    </xf>
    <xf numFmtId="41" fontId="3" fillId="0" borderId="12" xfId="45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Alignment="1" applyProtection="1">
      <alignment vertical="center"/>
      <protection/>
    </xf>
    <xf numFmtId="164" fontId="7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76200</xdr:rowOff>
    </xdr:from>
    <xdr:to>
      <xdr:col>0</xdr:col>
      <xdr:colOff>1933575</xdr:colOff>
      <xdr:row>7</xdr:row>
      <xdr:rowOff>38100</xdr:rowOff>
    </xdr:to>
    <xdr:pic>
      <xdr:nvPicPr>
        <xdr:cNvPr id="1" name="Picture 3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7.57421875" style="2" bestFit="1" customWidth="1"/>
    <col min="2" max="2" width="13.140625" style="2" bestFit="1" customWidth="1"/>
    <col min="3" max="3" width="1.7109375" style="2" customWidth="1"/>
    <col min="4" max="4" width="13.140625" style="2" bestFit="1" customWidth="1"/>
    <col min="5" max="5" width="1.7109375" style="2" customWidth="1"/>
    <col min="6" max="6" width="12.421875" style="2" bestFit="1" customWidth="1"/>
    <col min="7" max="7" width="2.8515625" style="2" customWidth="1"/>
    <col min="8" max="8" width="13.140625" style="2" bestFit="1" customWidth="1"/>
    <col min="9" max="9" width="10.28125" style="2" bestFit="1" customWidth="1"/>
    <col min="10" max="10" width="11.00390625" style="2" bestFit="1" customWidth="1"/>
    <col min="11" max="11" width="2.28125" style="2" customWidth="1"/>
    <col min="12" max="12" width="11.00390625" style="2" bestFit="1" customWidth="1"/>
    <col min="13" max="16384" width="9.140625" style="2" customWidth="1"/>
  </cols>
  <sheetData>
    <row r="1" ht="13.5" customHeight="1">
      <c r="A1" s="27"/>
    </row>
    <row r="2" ht="13.5" customHeight="1">
      <c r="A2" s="27"/>
    </row>
    <row r="3" spans="1:8" ht="16.5">
      <c r="A3" s="27"/>
      <c r="B3" s="26" t="s">
        <v>8</v>
      </c>
      <c r="C3" s="26"/>
      <c r="D3" s="26"/>
      <c r="E3" s="26"/>
      <c r="F3" s="26"/>
      <c r="G3" s="26"/>
      <c r="H3" s="26"/>
    </row>
    <row r="4" spans="1:8" ht="8.25" customHeight="1">
      <c r="A4" s="27"/>
      <c r="B4" s="5"/>
      <c r="C4" s="26"/>
      <c r="D4" s="26"/>
      <c r="E4" s="26"/>
      <c r="F4" s="26"/>
      <c r="G4" s="26"/>
      <c r="H4" s="6"/>
    </row>
    <row r="5" spans="1:8" ht="16.5">
      <c r="A5" s="27"/>
      <c r="B5" s="26" t="s">
        <v>9</v>
      </c>
      <c r="C5" s="26"/>
      <c r="D5" s="26"/>
      <c r="E5" s="26"/>
      <c r="F5" s="26"/>
      <c r="G5" s="26"/>
      <c r="H5" s="26"/>
    </row>
    <row r="6" spans="1:8" ht="16.5">
      <c r="A6" s="27"/>
      <c r="B6" s="26" t="s">
        <v>12</v>
      </c>
      <c r="C6" s="26"/>
      <c r="D6" s="26"/>
      <c r="E6" s="26"/>
      <c r="F6" s="26"/>
      <c r="G6" s="26"/>
      <c r="H6" s="26"/>
    </row>
    <row r="7" spans="1:7" ht="8.25" customHeight="1">
      <c r="A7" s="27"/>
      <c r="B7" s="4"/>
      <c r="C7" s="4"/>
      <c r="D7" s="4"/>
      <c r="E7" s="4"/>
      <c r="F7" s="4"/>
      <c r="G7" s="4"/>
    </row>
    <row r="8" spans="1:7" ht="10.5" customHeight="1">
      <c r="A8" s="27"/>
      <c r="B8" s="7"/>
      <c r="C8" s="7"/>
      <c r="D8" s="7"/>
      <c r="E8" s="7"/>
      <c r="F8" s="7"/>
      <c r="G8" s="7"/>
    </row>
    <row r="9" spans="1:7" ht="6" customHeight="1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41456</v>
      </c>
      <c r="C10" s="12"/>
      <c r="D10" s="13" t="s">
        <v>0</v>
      </c>
      <c r="E10" s="12"/>
      <c r="F10" s="13" t="s">
        <v>1</v>
      </c>
      <c r="G10" s="12"/>
      <c r="H10" s="11">
        <v>41820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53</v>
      </c>
      <c r="B12" s="10"/>
      <c r="C12" s="10"/>
      <c r="D12" s="10"/>
      <c r="E12" s="10"/>
      <c r="F12" s="10"/>
      <c r="G12" s="10"/>
      <c r="H12" s="10"/>
    </row>
    <row r="13" spans="1:8" ht="7.5" customHeight="1">
      <c r="A13" s="10"/>
      <c r="B13" s="10"/>
      <c r="C13" s="12"/>
      <c r="D13" s="10"/>
      <c r="E13" s="12"/>
      <c r="F13" s="10"/>
      <c r="G13" s="12"/>
      <c r="H13" s="10"/>
    </row>
    <row r="14" spans="1:8" ht="13.5">
      <c r="A14" s="10" t="s">
        <v>52</v>
      </c>
      <c r="B14" s="10"/>
      <c r="C14" s="10"/>
      <c r="D14" s="10"/>
      <c r="E14" s="10"/>
      <c r="F14" s="10"/>
      <c r="G14" s="10"/>
      <c r="H14" s="10"/>
    </row>
    <row r="15" spans="1:8" ht="13.5">
      <c r="A15" s="25" t="s">
        <v>13</v>
      </c>
      <c r="B15" s="10">
        <v>81940</v>
      </c>
      <c r="C15" s="10"/>
      <c r="D15" s="10">
        <v>-75000</v>
      </c>
      <c r="E15" s="10"/>
      <c r="F15" s="10"/>
      <c r="G15" s="10"/>
      <c r="H15" s="10">
        <f>+B15+D15-F15</f>
        <v>6940</v>
      </c>
    </row>
    <row r="16" spans="1:8" ht="13.5">
      <c r="A16" s="25" t="s">
        <v>14</v>
      </c>
      <c r="B16" s="10">
        <v>0</v>
      </c>
      <c r="C16" s="10"/>
      <c r="D16" s="10">
        <v>1251054</v>
      </c>
      <c r="E16" s="10"/>
      <c r="F16" s="10">
        <v>1251054</v>
      </c>
      <c r="G16" s="10"/>
      <c r="H16" s="10">
        <f>+B16+D16-F16</f>
        <v>0</v>
      </c>
    </row>
    <row r="17" spans="1:8" ht="13.5">
      <c r="A17" s="25" t="s">
        <v>15</v>
      </c>
      <c r="B17" s="10">
        <v>24593</v>
      </c>
      <c r="C17" s="10"/>
      <c r="D17" s="10"/>
      <c r="E17" s="10"/>
      <c r="F17" s="10"/>
      <c r="G17" s="10"/>
      <c r="H17" s="10">
        <f>+B17+D17-F17</f>
        <v>24593</v>
      </c>
    </row>
    <row r="18" spans="1:8" ht="13.5">
      <c r="A18" s="25" t="s">
        <v>16</v>
      </c>
      <c r="B18" s="10">
        <v>599423</v>
      </c>
      <c r="C18" s="10"/>
      <c r="D18" s="10"/>
      <c r="E18" s="10"/>
      <c r="F18" s="10"/>
      <c r="G18" s="10"/>
      <c r="H18" s="10">
        <f>+B18+D18-F18</f>
        <v>599423</v>
      </c>
    </row>
    <row r="19" spans="1:8" ht="13.5">
      <c r="A19" s="25" t="s">
        <v>17</v>
      </c>
      <c r="B19" s="10">
        <v>7796</v>
      </c>
      <c r="C19" s="10"/>
      <c r="D19" s="10"/>
      <c r="E19" s="10"/>
      <c r="F19" s="10"/>
      <c r="G19" s="10"/>
      <c r="H19" s="10">
        <f>+B19+D19-F19</f>
        <v>7796</v>
      </c>
    </row>
    <row r="20" spans="1:9" ht="13.5">
      <c r="A20" s="25" t="s">
        <v>18</v>
      </c>
      <c r="B20" s="10">
        <v>1092385</v>
      </c>
      <c r="C20" s="10"/>
      <c r="D20" s="10">
        <v>-38248</v>
      </c>
      <c r="E20" s="10"/>
      <c r="F20" s="10"/>
      <c r="G20" s="10"/>
      <c r="H20" s="10">
        <f aca="true" t="shared" si="0" ref="H20:H32">+B20+D20-F20</f>
        <v>1054137</v>
      </c>
      <c r="I20" s="9"/>
    </row>
    <row r="21" spans="1:8" ht="13.5">
      <c r="A21" s="25" t="s">
        <v>19</v>
      </c>
      <c r="B21" s="10">
        <v>-35881</v>
      </c>
      <c r="C21" s="10"/>
      <c r="D21" s="10">
        <v>35881</v>
      </c>
      <c r="E21" s="10"/>
      <c r="F21" s="10"/>
      <c r="G21" s="10"/>
      <c r="H21" s="10">
        <f t="shared" si="0"/>
        <v>0</v>
      </c>
    </row>
    <row r="22" spans="1:8" ht="13.5">
      <c r="A22" s="25" t="s">
        <v>20</v>
      </c>
      <c r="B22" s="10">
        <v>2438</v>
      </c>
      <c r="C22" s="10"/>
      <c r="D22" s="10"/>
      <c r="E22" s="10"/>
      <c r="F22" s="10"/>
      <c r="G22" s="10"/>
      <c r="H22" s="10">
        <f t="shared" si="0"/>
        <v>2438</v>
      </c>
    </row>
    <row r="23" spans="1:8" ht="13.5">
      <c r="A23" s="25" t="s">
        <v>21</v>
      </c>
      <c r="B23" s="10">
        <v>155361</v>
      </c>
      <c r="C23" s="10"/>
      <c r="D23" s="10"/>
      <c r="E23" s="10"/>
      <c r="F23" s="10"/>
      <c r="G23" s="10"/>
      <c r="H23" s="10">
        <f t="shared" si="0"/>
        <v>155361</v>
      </c>
    </row>
    <row r="24" spans="1:8" ht="13.5">
      <c r="A24" s="25" t="s">
        <v>22</v>
      </c>
      <c r="B24" s="10">
        <v>49506</v>
      </c>
      <c r="C24" s="10"/>
      <c r="D24" s="10"/>
      <c r="E24" s="10"/>
      <c r="F24" s="10"/>
      <c r="G24" s="10"/>
      <c r="H24" s="10">
        <f>+B24+D24-F24</f>
        <v>49506</v>
      </c>
    </row>
    <row r="25" spans="1:8" ht="13.5">
      <c r="A25" s="25" t="s">
        <v>23</v>
      </c>
      <c r="B25" s="10">
        <v>440586</v>
      </c>
      <c r="C25" s="10"/>
      <c r="D25" s="10">
        <v>75000</v>
      </c>
      <c r="E25" s="10"/>
      <c r="F25" s="10">
        <v>512651</v>
      </c>
      <c r="G25" s="10"/>
      <c r="H25" s="10">
        <f>+B25+D25-F25</f>
        <v>2935</v>
      </c>
    </row>
    <row r="26" spans="1:8" ht="13.5">
      <c r="A26" s="25" t="s">
        <v>24</v>
      </c>
      <c r="B26" s="10">
        <v>65443</v>
      </c>
      <c r="C26" s="10"/>
      <c r="D26" s="10">
        <v>-65443</v>
      </c>
      <c r="E26" s="10"/>
      <c r="F26" s="10"/>
      <c r="G26" s="10"/>
      <c r="H26" s="10">
        <f t="shared" si="0"/>
        <v>0</v>
      </c>
    </row>
    <row r="27" spans="1:8" ht="13.5">
      <c r="A27" s="25" t="s">
        <v>25</v>
      </c>
      <c r="B27" s="10">
        <v>3280000</v>
      </c>
      <c r="C27" s="10"/>
      <c r="D27" s="10"/>
      <c r="E27" s="10"/>
      <c r="F27" s="10">
        <v>2991471</v>
      </c>
      <c r="G27" s="10"/>
      <c r="H27" s="10">
        <f t="shared" si="0"/>
        <v>288529</v>
      </c>
    </row>
    <row r="28" spans="1:8" ht="13.5">
      <c r="A28" s="25" t="s">
        <v>26</v>
      </c>
      <c r="B28" s="10">
        <v>0</v>
      </c>
      <c r="C28" s="10"/>
      <c r="D28" s="10">
        <v>6090</v>
      </c>
      <c r="E28" s="10"/>
      <c r="F28" s="10">
        <v>6090</v>
      </c>
      <c r="G28" s="10"/>
      <c r="H28" s="10">
        <f t="shared" si="0"/>
        <v>0</v>
      </c>
    </row>
    <row r="29" spans="1:8" ht="13.5">
      <c r="A29" s="25" t="s">
        <v>27</v>
      </c>
      <c r="B29" s="10">
        <v>8262</v>
      </c>
      <c r="C29" s="10"/>
      <c r="D29" s="10"/>
      <c r="E29" s="10"/>
      <c r="F29" s="10">
        <v>1457</v>
      </c>
      <c r="G29" s="10"/>
      <c r="H29" s="10">
        <f t="shared" si="0"/>
        <v>6805</v>
      </c>
    </row>
    <row r="30" spans="1:8" ht="13.5">
      <c r="A30" s="25" t="s">
        <v>28</v>
      </c>
      <c r="B30" s="10">
        <v>18251</v>
      </c>
      <c r="C30" s="10"/>
      <c r="D30" s="10">
        <v>-18251</v>
      </c>
      <c r="E30" s="10"/>
      <c r="F30" s="10"/>
      <c r="G30" s="10"/>
      <c r="H30" s="10">
        <f t="shared" si="0"/>
        <v>0</v>
      </c>
    </row>
    <row r="31" spans="1:8" ht="13.5">
      <c r="A31" s="25" t="s">
        <v>29</v>
      </c>
      <c r="B31" s="10">
        <v>3101000</v>
      </c>
      <c r="C31" s="10"/>
      <c r="D31" s="10"/>
      <c r="E31" s="10"/>
      <c r="F31" s="10">
        <v>66000</v>
      </c>
      <c r="G31" s="10"/>
      <c r="H31" s="10">
        <f>+B31+D31-F31</f>
        <v>3035000</v>
      </c>
    </row>
    <row r="32" spans="1:8" ht="13.5">
      <c r="A32" s="25" t="s">
        <v>30</v>
      </c>
      <c r="B32" s="10">
        <v>0</v>
      </c>
      <c r="C32" s="10"/>
      <c r="D32" s="10">
        <v>38</v>
      </c>
      <c r="E32" s="10"/>
      <c r="F32" s="10">
        <v>38</v>
      </c>
      <c r="G32" s="10"/>
      <c r="H32" s="10">
        <f t="shared" si="0"/>
        <v>0</v>
      </c>
    </row>
    <row r="33" spans="1:8" ht="13.5">
      <c r="A33" s="25" t="s">
        <v>31</v>
      </c>
      <c r="B33" s="10">
        <v>0</v>
      </c>
      <c r="C33" s="10"/>
      <c r="D33" s="10"/>
      <c r="E33" s="10"/>
      <c r="F33" s="10"/>
      <c r="G33" s="10"/>
      <c r="H33" s="10">
        <f aca="true" t="shared" si="1" ref="H33:H40">+B33+D33-F33</f>
        <v>0</v>
      </c>
    </row>
    <row r="34" spans="1:8" ht="13.5">
      <c r="A34" s="25" t="s">
        <v>32</v>
      </c>
      <c r="B34" s="10">
        <v>0</v>
      </c>
      <c r="C34" s="10"/>
      <c r="D34" s="10">
        <v>9482</v>
      </c>
      <c r="E34" s="10"/>
      <c r="F34" s="10">
        <v>9482</v>
      </c>
      <c r="G34" s="10"/>
      <c r="H34" s="10">
        <f t="shared" si="1"/>
        <v>0</v>
      </c>
    </row>
    <row r="35" spans="1:8" ht="13.5">
      <c r="A35" s="25" t="s">
        <v>33</v>
      </c>
      <c r="B35" s="10">
        <v>27464</v>
      </c>
      <c r="C35" s="10"/>
      <c r="D35" s="10">
        <v>-5878</v>
      </c>
      <c r="E35" s="10"/>
      <c r="F35" s="10">
        <v>21586</v>
      </c>
      <c r="G35" s="10"/>
      <c r="H35" s="10">
        <f t="shared" si="1"/>
        <v>0</v>
      </c>
    </row>
    <row r="36" spans="1:8" ht="13.5">
      <c r="A36" s="25" t="s">
        <v>34</v>
      </c>
      <c r="B36" s="10">
        <v>95000</v>
      </c>
      <c r="C36" s="10"/>
      <c r="D36" s="10"/>
      <c r="E36" s="10"/>
      <c r="F36" s="10">
        <v>82576</v>
      </c>
      <c r="G36" s="10"/>
      <c r="H36" s="10">
        <f t="shared" si="1"/>
        <v>12424</v>
      </c>
    </row>
    <row r="37" spans="1:8" ht="13.5">
      <c r="A37" s="25" t="s">
        <v>35</v>
      </c>
      <c r="B37" s="10">
        <v>95000</v>
      </c>
      <c r="C37" s="10"/>
      <c r="D37" s="10"/>
      <c r="E37" s="10"/>
      <c r="F37" s="10"/>
      <c r="G37" s="10"/>
      <c r="H37" s="10">
        <f t="shared" si="1"/>
        <v>95000</v>
      </c>
    </row>
    <row r="38" spans="1:8" ht="13.5">
      <c r="A38" s="25" t="s">
        <v>36</v>
      </c>
      <c r="B38" s="10">
        <v>0</v>
      </c>
      <c r="C38" s="10"/>
      <c r="D38" s="10">
        <v>1000</v>
      </c>
      <c r="E38" s="10"/>
      <c r="F38" s="10">
        <v>1000</v>
      </c>
      <c r="G38" s="10"/>
      <c r="H38" s="10">
        <f t="shared" si="1"/>
        <v>0</v>
      </c>
    </row>
    <row r="39" spans="1:8" ht="13.5">
      <c r="A39" s="25" t="s">
        <v>37</v>
      </c>
      <c r="B39" s="10">
        <v>45927</v>
      </c>
      <c r="C39" s="10"/>
      <c r="D39" s="10"/>
      <c r="E39" s="10"/>
      <c r="F39" s="10">
        <v>26366</v>
      </c>
      <c r="G39" s="10"/>
      <c r="H39" s="10">
        <f t="shared" si="1"/>
        <v>19561</v>
      </c>
    </row>
    <row r="40" spans="1:8" ht="13.5">
      <c r="A40" s="25" t="s">
        <v>38</v>
      </c>
      <c r="B40" s="10">
        <v>13813</v>
      </c>
      <c r="C40" s="10"/>
      <c r="D40" s="10"/>
      <c r="E40" s="10"/>
      <c r="F40" s="10">
        <v>9587</v>
      </c>
      <c r="G40" s="10"/>
      <c r="H40" s="10">
        <f t="shared" si="1"/>
        <v>4226</v>
      </c>
    </row>
    <row r="41" spans="1:8" ht="13.5">
      <c r="A41" s="25" t="s">
        <v>39</v>
      </c>
      <c r="B41" s="10">
        <v>900000</v>
      </c>
      <c r="C41" s="10"/>
      <c r="D41" s="10">
        <v>1857709</v>
      </c>
      <c r="E41" s="10"/>
      <c r="F41" s="10">
        <v>2757709</v>
      </c>
      <c r="G41" s="10"/>
      <c r="H41" s="10">
        <f>+B41+D41-F41</f>
        <v>0</v>
      </c>
    </row>
    <row r="42" spans="1:8" ht="13.5">
      <c r="A42" s="25" t="s">
        <v>40</v>
      </c>
      <c r="B42" s="10">
        <v>14000</v>
      </c>
      <c r="C42" s="10"/>
      <c r="D42" s="10"/>
      <c r="E42" s="10"/>
      <c r="F42" s="10">
        <v>4114</v>
      </c>
      <c r="G42" s="10"/>
      <c r="H42" s="10">
        <f aca="true" t="shared" si="2" ref="H42:H52">+B42+D42-F42</f>
        <v>9886</v>
      </c>
    </row>
    <row r="43" spans="1:8" ht="13.5">
      <c r="A43" s="25" t="s">
        <v>41</v>
      </c>
      <c r="B43" s="10">
        <v>86517</v>
      </c>
      <c r="C43" s="10"/>
      <c r="D43" s="10"/>
      <c r="E43" s="10"/>
      <c r="F43" s="10">
        <v>74679</v>
      </c>
      <c r="G43" s="10"/>
      <c r="H43" s="10">
        <f t="shared" si="2"/>
        <v>11838</v>
      </c>
    </row>
    <row r="44" spans="1:8" ht="13.5">
      <c r="A44" s="25" t="s">
        <v>42</v>
      </c>
      <c r="B44" s="10">
        <v>0</v>
      </c>
      <c r="C44" s="10"/>
      <c r="D44" s="10">
        <v>112182</v>
      </c>
      <c r="E44" s="10"/>
      <c r="F44" s="10">
        <v>108753</v>
      </c>
      <c r="G44" s="10"/>
      <c r="H44" s="10">
        <f t="shared" si="2"/>
        <v>3429</v>
      </c>
    </row>
    <row r="45" spans="1:8" ht="13.5">
      <c r="A45" s="25" t="s">
        <v>43</v>
      </c>
      <c r="B45" s="10">
        <v>0</v>
      </c>
      <c r="C45" s="10"/>
      <c r="D45" s="10">
        <v>9018</v>
      </c>
      <c r="E45" s="10"/>
      <c r="F45" s="10">
        <v>9018</v>
      </c>
      <c r="G45" s="10"/>
      <c r="H45" s="10">
        <f t="shared" si="2"/>
        <v>0</v>
      </c>
    </row>
    <row r="46" spans="1:8" ht="13.5">
      <c r="A46" s="25" t="s">
        <v>44</v>
      </c>
      <c r="B46" s="10">
        <v>0</v>
      </c>
      <c r="C46" s="10"/>
      <c r="D46" s="10">
        <v>8261</v>
      </c>
      <c r="E46" s="10"/>
      <c r="F46" s="10">
        <v>8261</v>
      </c>
      <c r="G46" s="10"/>
      <c r="H46" s="10">
        <f t="shared" si="2"/>
        <v>0</v>
      </c>
    </row>
    <row r="47" spans="1:8" ht="13.5">
      <c r="A47" s="25" t="s">
        <v>45</v>
      </c>
      <c r="B47" s="10">
        <v>0</v>
      </c>
      <c r="C47" s="10"/>
      <c r="D47" s="10">
        <v>159000</v>
      </c>
      <c r="E47" s="10"/>
      <c r="F47" s="10">
        <v>142903</v>
      </c>
      <c r="G47" s="10"/>
      <c r="H47" s="10">
        <f t="shared" si="2"/>
        <v>16097</v>
      </c>
    </row>
    <row r="48" spans="1:8" ht="13.5">
      <c r="A48" s="25" t="s">
        <v>46</v>
      </c>
      <c r="B48" s="10">
        <v>0</v>
      </c>
      <c r="C48" s="10"/>
      <c r="D48" s="10">
        <v>300000</v>
      </c>
      <c r="E48" s="10"/>
      <c r="F48" s="10"/>
      <c r="G48" s="10"/>
      <c r="H48" s="10">
        <f t="shared" si="2"/>
        <v>300000</v>
      </c>
    </row>
    <row r="49" spans="1:8" ht="13.5">
      <c r="A49" s="25" t="s">
        <v>47</v>
      </c>
      <c r="B49" s="10">
        <v>0</v>
      </c>
      <c r="C49" s="10"/>
      <c r="D49" s="10">
        <v>95000</v>
      </c>
      <c r="E49" s="10"/>
      <c r="F49" s="10">
        <v>45212</v>
      </c>
      <c r="G49" s="10"/>
      <c r="H49" s="10">
        <f t="shared" si="2"/>
        <v>49788</v>
      </c>
    </row>
    <row r="50" spans="1:8" ht="13.5">
      <c r="A50" s="25" t="s">
        <v>48</v>
      </c>
      <c r="B50" s="10">
        <v>0</v>
      </c>
      <c r="C50" s="10"/>
      <c r="D50" s="10">
        <v>16500</v>
      </c>
      <c r="E50" s="10"/>
      <c r="F50" s="10"/>
      <c r="G50" s="10"/>
      <c r="H50" s="10">
        <f t="shared" si="2"/>
        <v>16500</v>
      </c>
    </row>
    <row r="51" spans="1:8" ht="13.5">
      <c r="A51" s="25" t="s">
        <v>49</v>
      </c>
      <c r="B51" s="10">
        <v>0</v>
      </c>
      <c r="C51" s="10"/>
      <c r="D51" s="10">
        <v>65309</v>
      </c>
      <c r="E51" s="10"/>
      <c r="F51" s="10">
        <v>65309</v>
      </c>
      <c r="G51" s="10"/>
      <c r="H51" s="10">
        <f>+B51+D51-F51</f>
        <v>0</v>
      </c>
    </row>
    <row r="52" spans="1:8" ht="13.5">
      <c r="A52" s="25" t="s">
        <v>50</v>
      </c>
      <c r="B52" s="10">
        <v>0</v>
      </c>
      <c r="C52" s="10"/>
      <c r="D52" s="10">
        <v>75000</v>
      </c>
      <c r="E52" s="10"/>
      <c r="F52" s="10"/>
      <c r="G52" s="10"/>
      <c r="H52" s="10">
        <f t="shared" si="2"/>
        <v>75000</v>
      </c>
    </row>
    <row r="53" spans="1:8" ht="13.5">
      <c r="A53" s="25" t="s">
        <v>51</v>
      </c>
      <c r="B53" s="10">
        <v>0</v>
      </c>
      <c r="C53" s="10"/>
      <c r="D53" s="10">
        <v>430000</v>
      </c>
      <c r="E53" s="10"/>
      <c r="F53" s="10"/>
      <c r="G53" s="10"/>
      <c r="H53" s="10">
        <f>+B53+D53-F53</f>
        <v>430000</v>
      </c>
    </row>
    <row r="54" spans="1:8" ht="13.5">
      <c r="A54" s="10" t="s">
        <v>6</v>
      </c>
      <c r="B54" s="20">
        <f>SUM(B15:B53)</f>
        <v>10168824</v>
      </c>
      <c r="C54" s="10"/>
      <c r="D54" s="15">
        <f>SUM(D14:D53)</f>
        <v>4303704</v>
      </c>
      <c r="E54" s="10"/>
      <c r="F54" s="15">
        <f>SUM(F14:F53)</f>
        <v>8195316</v>
      </c>
      <c r="G54" s="10"/>
      <c r="H54" s="15">
        <f>SUM(H14:H53)</f>
        <v>6277212</v>
      </c>
    </row>
    <row r="55" spans="1:8" ht="13.5">
      <c r="A55" s="10" t="s">
        <v>7</v>
      </c>
      <c r="B55" s="21">
        <f>+B54</f>
        <v>10168824</v>
      </c>
      <c r="C55" s="10"/>
      <c r="D55" s="16">
        <f>+D54</f>
        <v>4303704</v>
      </c>
      <c r="E55" s="10"/>
      <c r="F55" s="16">
        <f>+F54</f>
        <v>8195316</v>
      </c>
      <c r="G55" s="10"/>
      <c r="H55" s="17">
        <f>+B55+D55-F55</f>
        <v>6277212</v>
      </c>
    </row>
    <row r="56" spans="1:8" ht="13.5">
      <c r="A56" s="10"/>
      <c r="B56" s="22"/>
      <c r="C56" s="10"/>
      <c r="D56" s="10"/>
      <c r="E56" s="10"/>
      <c r="F56" s="10"/>
      <c r="G56" s="10"/>
      <c r="H56" s="10"/>
    </row>
    <row r="57" spans="1:8" ht="13.5">
      <c r="A57" s="10" t="s">
        <v>3</v>
      </c>
      <c r="B57" s="22"/>
      <c r="C57" s="14"/>
      <c r="D57" s="10"/>
      <c r="E57" s="10"/>
      <c r="F57" s="10"/>
      <c r="G57" s="10"/>
      <c r="H57" s="10"/>
    </row>
    <row r="58" spans="1:9" ht="13.5">
      <c r="A58" s="10" t="s">
        <v>10</v>
      </c>
      <c r="B58" s="10">
        <f>2236115+4</f>
        <v>2236119</v>
      </c>
      <c r="C58" s="14"/>
      <c r="D58" s="10">
        <f>-3424-3</f>
        <v>-3427</v>
      </c>
      <c r="E58" s="10"/>
      <c r="F58" s="10">
        <v>2658</v>
      </c>
      <c r="G58" s="10"/>
      <c r="H58" s="10">
        <f>+B58+D58-F58</f>
        <v>2230034</v>
      </c>
      <c r="I58" s="19"/>
    </row>
    <row r="59" spans="1:8" ht="13.5">
      <c r="A59" s="10" t="s">
        <v>11</v>
      </c>
      <c r="B59" s="10">
        <v>-33059</v>
      </c>
      <c r="C59" s="14"/>
      <c r="D59" s="10">
        <v>6137</v>
      </c>
      <c r="E59" s="10"/>
      <c r="F59" s="10"/>
      <c r="G59" s="10"/>
      <c r="H59" s="10">
        <f>+B59+D59-F59</f>
        <v>-26922</v>
      </c>
    </row>
    <row r="60" spans="1:8" ht="13.5">
      <c r="A60" s="10" t="s">
        <v>5</v>
      </c>
      <c r="B60" s="20">
        <f>SUM(B58:B59)</f>
        <v>2203060</v>
      </c>
      <c r="C60" s="10"/>
      <c r="D60" s="15">
        <f>SUM(D58:D59)</f>
        <v>2710</v>
      </c>
      <c r="E60" s="15">
        <f>SUM(E58:E59)</f>
        <v>0</v>
      </c>
      <c r="F60" s="15">
        <f>SUM(F58:F59)</f>
        <v>2658</v>
      </c>
      <c r="G60" s="15"/>
      <c r="H60" s="15">
        <f>SUM(H58:H59)</f>
        <v>2203112</v>
      </c>
    </row>
    <row r="61" spans="1:8" ht="13.5">
      <c r="A61" s="10"/>
      <c r="B61" s="23"/>
      <c r="C61" s="10"/>
      <c r="D61" s="12"/>
      <c r="E61" s="10"/>
      <c r="F61" s="12"/>
      <c r="G61" s="10"/>
      <c r="H61" s="12"/>
    </row>
    <row r="62" spans="1:8" ht="14.25" thickBot="1">
      <c r="A62" s="10" t="s">
        <v>4</v>
      </c>
      <c r="B62" s="24">
        <f>+B55+B60</f>
        <v>12371884</v>
      </c>
      <c r="C62" s="10"/>
      <c r="D62" s="18">
        <f>+D55+D60</f>
        <v>4306414</v>
      </c>
      <c r="E62" s="10"/>
      <c r="F62" s="18">
        <f>+F55+F60</f>
        <v>8197974</v>
      </c>
      <c r="G62" s="10"/>
      <c r="H62" s="18">
        <f>+H55+H60</f>
        <v>8480324</v>
      </c>
    </row>
    <row r="63" spans="1:8" ht="14.25" thickTop="1">
      <c r="A63" s="10"/>
      <c r="B63" s="10"/>
      <c r="C63" s="10"/>
      <c r="D63" s="10"/>
      <c r="E63" s="10"/>
      <c r="F63" s="10"/>
      <c r="G63" s="10"/>
      <c r="H63" s="10"/>
    </row>
    <row r="64" spans="1:8" ht="13.5">
      <c r="A64" s="10"/>
      <c r="B64" s="10"/>
      <c r="C64" s="10"/>
      <c r="D64" s="10"/>
      <c r="E64" s="10"/>
      <c r="F64" s="10"/>
      <c r="G64" s="10"/>
      <c r="H64" s="10"/>
    </row>
    <row r="65" spans="1:8" ht="13.5">
      <c r="A65" s="10"/>
      <c r="B65" s="10"/>
      <c r="C65" s="10"/>
      <c r="D65" s="10"/>
      <c r="E65" s="10"/>
      <c r="F65" s="10"/>
      <c r="G65" s="10"/>
      <c r="H65" s="10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3" t="s">
        <v>2</v>
      </c>
      <c r="B67" s="1"/>
      <c r="C67" s="1"/>
      <c r="D67" s="1"/>
      <c r="E67" s="1"/>
      <c r="F67" s="1"/>
      <c r="G67" s="1"/>
      <c r="H67" s="1"/>
    </row>
    <row r="68" spans="1:8" ht="12.75">
      <c r="A68" s="3" t="s">
        <v>2</v>
      </c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</sheetData>
  <sheetProtection/>
  <mergeCells count="5">
    <mergeCell ref="B6:H6"/>
    <mergeCell ref="A1:A8"/>
    <mergeCell ref="C4:G4"/>
    <mergeCell ref="B3:H3"/>
    <mergeCell ref="B5:H5"/>
  </mergeCells>
  <conditionalFormatting sqref="A12:H62">
    <cfRule type="expression" priority="3" dxfId="0" stopIfTrue="1">
      <formula>MOD(ROW(),2)=0</formula>
    </cfRule>
  </conditionalFormatting>
  <printOptions horizontalCentered="1"/>
  <pageMargins left="0.5" right="0.5" top="0.5" bottom="0.5" header="0.25" footer="0.25"/>
  <pageSetup fitToHeight="20" horizontalDpi="600" verticalDpi="600" orientation="portrait" scale="92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2014-09-15T15:52:39Z</cp:lastPrinted>
  <dcterms:created xsi:type="dcterms:W3CDTF">2004-07-20T19:35:16Z</dcterms:created>
  <dcterms:modified xsi:type="dcterms:W3CDTF">2015-01-29T20:12:45Z</dcterms:modified>
  <cp:category/>
  <cp:version/>
  <cp:contentType/>
  <cp:contentStatus/>
</cp:coreProperties>
</file>